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4020" windowWidth="20550" windowHeight="4080" tabRatio="756"/>
  </bookViews>
  <sheets>
    <sheet name="Бакалаври" sheetId="11" r:id="rId1"/>
    <sheet name="Розподіл за семестрами" sheetId="12" r:id="rId2"/>
    <sheet name="Лист1" sheetId="13" r:id="rId3"/>
  </sheets>
  <definedNames>
    <definedName name="_xlnm.Print_Titles" localSheetId="1">'Розподіл за семестрами'!$8:$8</definedName>
    <definedName name="_xlnm.Print_Area" localSheetId="0">Бакалаври!$A$1:$BF$123</definedName>
  </definedNames>
  <calcPr calcId="125725"/>
</workbook>
</file>

<file path=xl/calcChain.xml><?xml version="1.0" encoding="utf-8"?>
<calcChain xmlns="http://schemas.openxmlformats.org/spreadsheetml/2006/main">
  <c r="W107" i="11"/>
  <c r="W84"/>
  <c r="W108" s="1"/>
  <c r="AU106"/>
  <c r="AQ106"/>
  <c r="AA107"/>
  <c r="Y107"/>
  <c r="U107"/>
  <c r="BA83"/>
  <c r="AY83"/>
  <c r="BC83"/>
  <c r="BE83"/>
  <c r="AW83"/>
  <c r="AU83"/>
  <c r="AQ83"/>
  <c r="AS83"/>
  <c r="AK83"/>
  <c r="AM83"/>
  <c r="AI83"/>
  <c r="AC83"/>
  <c r="AA84"/>
  <c r="AA108" s="1"/>
  <c r="Y84"/>
  <c r="U84"/>
  <c r="U108" s="1"/>
  <c r="AE56"/>
  <c r="AG56"/>
  <c r="AE105"/>
  <c r="AG105"/>
  <c r="AC106"/>
  <c r="AI106"/>
  <c r="AK106"/>
  <c r="AM106"/>
  <c r="AS106"/>
  <c r="AW106"/>
  <c r="AY106"/>
  <c r="BA106"/>
  <c r="BC106"/>
  <c r="BE106"/>
  <c r="AE116"/>
  <c r="G43" i="12"/>
  <c r="D43"/>
  <c r="AG55" i="11"/>
  <c r="AE55"/>
  <c r="AG47"/>
  <c r="AG46"/>
  <c r="AE46"/>
  <c r="V32"/>
  <c r="V31"/>
  <c r="V30"/>
  <c r="V29"/>
  <c r="AO56" l="1"/>
  <c r="Y108"/>
  <c r="AO105"/>
  <c r="AO55"/>
  <c r="AO46"/>
  <c r="G68" i="12"/>
  <c r="D68"/>
  <c r="AC94" i="11"/>
  <c r="AC107" s="1"/>
  <c r="AC72"/>
  <c r="AC67"/>
  <c r="AC51"/>
  <c r="AG82"/>
  <c r="AE82"/>
  <c r="BE72"/>
  <c r="BC72"/>
  <c r="BA72"/>
  <c r="AY72"/>
  <c r="AW72"/>
  <c r="AU72"/>
  <c r="AS72"/>
  <c r="AQ72"/>
  <c r="AM72"/>
  <c r="AK72"/>
  <c r="AI72"/>
  <c r="AE72"/>
  <c r="AG69"/>
  <c r="AE69"/>
  <c r="AG72"/>
  <c r="AG102"/>
  <c r="AE102"/>
  <c r="AE71"/>
  <c r="AO71" s="1"/>
  <c r="AE70"/>
  <c r="AO70" s="1"/>
  <c r="AG50"/>
  <c r="AE50"/>
  <c r="AG80"/>
  <c r="AE80"/>
  <c r="AG79"/>
  <c r="AE79"/>
  <c r="AG78"/>
  <c r="AE78"/>
  <c r="D93" i="12"/>
  <c r="D30"/>
  <c r="AE101" i="11"/>
  <c r="D18" i="12"/>
  <c r="D55"/>
  <c r="D82"/>
  <c r="D102"/>
  <c r="AW67" i="11"/>
  <c r="AY67"/>
  <c r="G102" i="12"/>
  <c r="G93"/>
  <c r="G82"/>
  <c r="G55"/>
  <c r="G30"/>
  <c r="G18"/>
  <c r="F107"/>
  <c r="F106"/>
  <c r="F105"/>
  <c r="AG101" i="11"/>
  <c r="AE87"/>
  <c r="AG87"/>
  <c r="AG77"/>
  <c r="AE77"/>
  <c r="AG76"/>
  <c r="AE76"/>
  <c r="AG75"/>
  <c r="AE75"/>
  <c r="AG81"/>
  <c r="AE81"/>
  <c r="AG74"/>
  <c r="AE74"/>
  <c r="BE94"/>
  <c r="BE107" s="1"/>
  <c r="BC94"/>
  <c r="BC107" s="1"/>
  <c r="BA94"/>
  <c r="BA107" s="1"/>
  <c r="AY94"/>
  <c r="AY107" s="1"/>
  <c r="AW94"/>
  <c r="AW107" s="1"/>
  <c r="AU94"/>
  <c r="AU107" s="1"/>
  <c r="AS94"/>
  <c r="AS107" s="1"/>
  <c r="AQ94"/>
  <c r="AQ107" s="1"/>
  <c r="AM94"/>
  <c r="AM107" s="1"/>
  <c r="AK94"/>
  <c r="AK107" s="1"/>
  <c r="AI94"/>
  <c r="AI107" s="1"/>
  <c r="AG92"/>
  <c r="AE92"/>
  <c r="AG91"/>
  <c r="AE91"/>
  <c r="AG89"/>
  <c r="AE89"/>
  <c r="AG90"/>
  <c r="AE90"/>
  <c r="AG100"/>
  <c r="AE100"/>
  <c r="AG97"/>
  <c r="AE97"/>
  <c r="AG66"/>
  <c r="AE66"/>
  <c r="AG99"/>
  <c r="AE99"/>
  <c r="AG88"/>
  <c r="AE88"/>
  <c r="AE103"/>
  <c r="AE93"/>
  <c r="AE104"/>
  <c r="AE96"/>
  <c r="AE98"/>
  <c r="AE60"/>
  <c r="AE58"/>
  <c r="AE59"/>
  <c r="AE61"/>
  <c r="AE63"/>
  <c r="AE64"/>
  <c r="AE65"/>
  <c r="AE57"/>
  <c r="AE53"/>
  <c r="AE48"/>
  <c r="AE54"/>
  <c r="AE49"/>
  <c r="AE62"/>
  <c r="AE45"/>
  <c r="AE47"/>
  <c r="AG103"/>
  <c r="AO103" s="1"/>
  <c r="AG93"/>
  <c r="AG104"/>
  <c r="AG96"/>
  <c r="BE67"/>
  <c r="BC67"/>
  <c r="BA67"/>
  <c r="AU67"/>
  <c r="AS67"/>
  <c r="AQ67"/>
  <c r="AK67"/>
  <c r="AM67"/>
  <c r="AI67"/>
  <c r="AG98"/>
  <c r="AG60"/>
  <c r="AG58"/>
  <c r="AG59"/>
  <c r="AG61"/>
  <c r="AG63"/>
  <c r="AG64"/>
  <c r="AG65"/>
  <c r="AG53"/>
  <c r="AG57"/>
  <c r="BE51"/>
  <c r="BC51"/>
  <c r="BA51"/>
  <c r="AY51"/>
  <c r="AY84" s="1"/>
  <c r="AY108" s="1"/>
  <c r="AW51"/>
  <c r="AU51"/>
  <c r="AS51"/>
  <c r="AS84" s="1"/>
  <c r="AS108" s="1"/>
  <c r="AQ51"/>
  <c r="AK51"/>
  <c r="AK84" s="1"/>
  <c r="AM51"/>
  <c r="AI51"/>
  <c r="AG48"/>
  <c r="AG54"/>
  <c r="AG49"/>
  <c r="AG62"/>
  <c r="AG45"/>
  <c r="F18"/>
  <c r="G18" s="1"/>
  <c r="H18" s="1"/>
  <c r="I18" s="1"/>
  <c r="J18" s="1"/>
  <c r="K18" s="1"/>
  <c r="L18" s="1"/>
  <c r="M18" s="1"/>
  <c r="N18" s="1"/>
  <c r="O18" s="1"/>
  <c r="P18" s="1"/>
  <c r="Q18" s="1"/>
  <c r="R18" s="1"/>
  <c r="S18" s="1"/>
  <c r="T18" s="1"/>
  <c r="U18" s="1"/>
  <c r="V18" s="1"/>
  <c r="W18" s="1"/>
  <c r="X18" s="1"/>
  <c r="Y18" s="1"/>
  <c r="Z18" s="1"/>
  <c r="AA18" s="1"/>
  <c r="AB18" s="1"/>
  <c r="AC18" s="1"/>
  <c r="AD18" s="1"/>
  <c r="AE18" s="1"/>
  <c r="AF18" s="1"/>
  <c r="AG18" s="1"/>
  <c r="AH18" s="1"/>
  <c r="AI18" s="1"/>
  <c r="AJ18" s="1"/>
  <c r="AK18" s="1"/>
  <c r="AL18" s="1"/>
  <c r="AM18" s="1"/>
  <c r="AN18" s="1"/>
  <c r="AO18" s="1"/>
  <c r="AP18" s="1"/>
  <c r="AQ18" s="1"/>
  <c r="AR18" s="1"/>
  <c r="AS18" s="1"/>
  <c r="AT18" s="1"/>
  <c r="AU18" s="1"/>
  <c r="AV18" s="1"/>
  <c r="AW18" s="1"/>
  <c r="AX18" s="1"/>
  <c r="AY18" s="1"/>
  <c r="AZ18" s="1"/>
  <c r="BA18" s="1"/>
  <c r="BB18" s="1"/>
  <c r="BC18" s="1"/>
  <c r="BD18" s="1"/>
  <c r="AM84" l="1"/>
  <c r="AM108" s="1"/>
  <c r="AQ84"/>
  <c r="AQ108" s="1"/>
  <c r="AQ109" s="1"/>
  <c r="AU84"/>
  <c r="AU108" s="1"/>
  <c r="BC84"/>
  <c r="BC108" s="1"/>
  <c r="AE83"/>
  <c r="AC84"/>
  <c r="AC108" s="1"/>
  <c r="AW84"/>
  <c r="AW108" s="1"/>
  <c r="AW109" s="1"/>
  <c r="BA84"/>
  <c r="BA108" s="1"/>
  <c r="BA109" s="1"/>
  <c r="AK108"/>
  <c r="AI84"/>
  <c r="AI108" s="1"/>
  <c r="AG83"/>
  <c r="BE84"/>
  <c r="BE108" s="1"/>
  <c r="BE109" s="1"/>
  <c r="AE106"/>
  <c r="AS109"/>
  <c r="AU109"/>
  <c r="AY109"/>
  <c r="BC109"/>
  <c r="AE51"/>
  <c r="AG106"/>
  <c r="AO74"/>
  <c r="AO75"/>
  <c r="AO65"/>
  <c r="AO59"/>
  <c r="AO60"/>
  <c r="AO92"/>
  <c r="AO81"/>
  <c r="AO77"/>
  <c r="AO61"/>
  <c r="AG94"/>
  <c r="AG107" s="1"/>
  <c r="AO78"/>
  <c r="AO80"/>
  <c r="AO93"/>
  <c r="AO66"/>
  <c r="AO90"/>
  <c r="AO76"/>
  <c r="AO87"/>
  <c r="AO63"/>
  <c r="AO96"/>
  <c r="AO79"/>
  <c r="AO50"/>
  <c r="AO62"/>
  <c r="AO54"/>
  <c r="AO88"/>
  <c r="AO99"/>
  <c r="AO97"/>
  <c r="AO100"/>
  <c r="AO89"/>
  <c r="AO91"/>
  <c r="AE67"/>
  <c r="AO58"/>
  <c r="AO45"/>
  <c r="AO49"/>
  <c r="AO64"/>
  <c r="AO82"/>
  <c r="AO57"/>
  <c r="AO101"/>
  <c r="AO98"/>
  <c r="AO104"/>
  <c r="D105" i="12"/>
  <c r="AE94" i="11"/>
  <c r="AG51"/>
  <c r="AG84" s="1"/>
  <c r="AO102"/>
  <c r="AO53"/>
  <c r="AO48"/>
  <c r="AO47"/>
  <c r="AG67"/>
  <c r="AO69"/>
  <c r="AO72" s="1"/>
  <c r="AE107" l="1"/>
  <c r="AO83"/>
  <c r="AE84"/>
  <c r="AE108" s="1"/>
  <c r="AG108"/>
  <c r="AO106"/>
  <c r="AO94"/>
  <c r="AO51"/>
  <c r="AO67"/>
  <c r="AO107" l="1"/>
  <c r="AO84"/>
  <c r="AO108" s="1"/>
</calcChain>
</file>

<file path=xl/sharedStrings.xml><?xml version="1.0" encoding="utf-8"?>
<sst xmlns="http://schemas.openxmlformats.org/spreadsheetml/2006/main" count="540" uniqueCount="330">
  <si>
    <t>ЗАТВЕРДЖУЮ</t>
  </si>
  <si>
    <t>Всього</t>
  </si>
  <si>
    <t>Лекції</t>
  </si>
  <si>
    <t>Семестр</t>
  </si>
  <si>
    <t xml:space="preserve">Завідувач кафедри  </t>
  </si>
  <si>
    <t xml:space="preserve">Кваліфікація 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</si>
  <si>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</si>
  <si>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</si>
  <si>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</si>
  <si>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</si>
  <si>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</si>
  <si>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</si>
  <si>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</si>
  <si>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</si>
  <si>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</si>
  <si>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</si>
  <si>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</si>
  <si>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</si>
  <si>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</si>
  <si>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IV</t>
  </si>
  <si>
    <t>Позначення:</t>
  </si>
  <si>
    <t>Канікули</t>
  </si>
  <si>
    <t>К</t>
  </si>
  <si>
    <t>П</t>
  </si>
  <si>
    <t>I</t>
  </si>
  <si>
    <t>II</t>
  </si>
  <si>
    <t>III</t>
  </si>
  <si>
    <t>Екзамени</t>
  </si>
  <si>
    <t>Заліки</t>
  </si>
  <si>
    <t>у тому числі</t>
  </si>
  <si>
    <t>Військова підготовка</t>
  </si>
  <si>
    <t>Фізичне виховання</t>
  </si>
  <si>
    <t>на основі</t>
  </si>
  <si>
    <t>Практика</t>
  </si>
  <si>
    <t>Тижні</t>
  </si>
  <si>
    <t>Разом</t>
  </si>
  <si>
    <t>Назва навчальної дисципліни</t>
  </si>
  <si>
    <t>Шифр за ОПП</t>
  </si>
  <si>
    <t>Розподіл за семестрами</t>
  </si>
  <si>
    <t>Самостійна робота</t>
  </si>
  <si>
    <t>Курсові</t>
  </si>
  <si>
    <t>Кількість   годин</t>
  </si>
  <si>
    <t>Аудиторних</t>
  </si>
  <si>
    <t>Практичні</t>
  </si>
  <si>
    <t>проекти</t>
  </si>
  <si>
    <t>роботи</t>
  </si>
  <si>
    <t>Семестри</t>
  </si>
  <si>
    <t>Кількість тижнів у семестрі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</si>
  <si>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</si>
  <si>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</si>
  <si>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</si>
  <si>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</si>
  <si>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</si>
  <si>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Д</t>
  </si>
  <si>
    <t>бакалавр</t>
  </si>
  <si>
    <t>Розподіл аудиторних годин на тиждень за курсами і семестрами</t>
  </si>
  <si>
    <t>I курс</t>
  </si>
  <si>
    <t>III курс</t>
  </si>
  <si>
    <t>II курс</t>
  </si>
  <si>
    <t>С</t>
  </si>
  <si>
    <t>У   5 - 8 семестрах за окремим планом військової підготовки</t>
  </si>
  <si>
    <t>денна</t>
  </si>
  <si>
    <t>Дипломне проектування</t>
  </si>
  <si>
    <t>повної загальної середньої освіти</t>
  </si>
  <si>
    <t>Інститут</t>
  </si>
  <si>
    <t>механіко-машинобудівний</t>
  </si>
  <si>
    <t>3 роки 10 місяців (4 навч. роки)</t>
  </si>
  <si>
    <t>НАВЧАЛЬНИЙ   ПЛАН</t>
  </si>
  <si>
    <t>лазерної техніки та фізико-технічних технологій</t>
  </si>
  <si>
    <t>Випускова кафедра</t>
  </si>
  <si>
    <t>Форма навчання</t>
  </si>
  <si>
    <t>II. ЗВЕДЕНІ ДАНІ ПРО БЮДЖЕТ ЧАСУ, тижні</t>
  </si>
  <si>
    <t>III. ПРАКТИКА</t>
  </si>
  <si>
    <t>Математика</t>
  </si>
  <si>
    <t>Хімія</t>
  </si>
  <si>
    <t>Інформатика</t>
  </si>
  <si>
    <t>Фізика</t>
  </si>
  <si>
    <t>Екологія</t>
  </si>
  <si>
    <t>Електротехніка і електроніка</t>
  </si>
  <si>
    <t>Технологія конструкційних матеріалів</t>
  </si>
  <si>
    <t>Матеріалознавство</t>
  </si>
  <si>
    <t>Теоретична механіка</t>
  </si>
  <si>
    <t>Теоретичні основи теплотехніки</t>
  </si>
  <si>
    <t>Теорія механізмів і машин</t>
  </si>
  <si>
    <t>Переддипломна практика</t>
  </si>
  <si>
    <t>Переддипломна</t>
  </si>
  <si>
    <t>8</t>
  </si>
  <si>
    <t>Захист дипломного проекту</t>
  </si>
  <si>
    <t>Форма державної атестації (екзамен, дипломний проект, (робота))</t>
  </si>
  <si>
    <t>І. В. Крівцун</t>
  </si>
  <si>
    <t>Директор механіко-машинобудівного інституту</t>
  </si>
  <si>
    <t>М. І. Бобир</t>
  </si>
  <si>
    <t>Основи професійної діяльності</t>
  </si>
  <si>
    <t>Лазерне технологічне обладнання</t>
  </si>
  <si>
    <t>Математичне моделювання об'єктів та систем</t>
  </si>
  <si>
    <t>Оптимізація технологічних об'єктів та систем</t>
  </si>
  <si>
    <t>Виконання дипломного проекту (роботи)</t>
  </si>
  <si>
    <t>Підготовки</t>
  </si>
  <si>
    <t xml:space="preserve"> з галузі знань</t>
  </si>
  <si>
    <t>(шифр і назва галузі знань)</t>
  </si>
  <si>
    <t>(шифр і назва спеціальності)</t>
  </si>
  <si>
    <t>(денна, вечіня, заочна (дистанційна), екстернат)</t>
  </si>
  <si>
    <t>(зазначається освітній (ОКР))</t>
  </si>
  <si>
    <t>НАЗВА НАВЧАЛЬНОЇ ДИСЦИПЛІНИ</t>
  </si>
  <si>
    <t>МІНІСТЕРСТВО ОСВІТИ І НАУКИ УКРАЇНИ</t>
  </si>
  <si>
    <t>Лабораторні</t>
  </si>
  <si>
    <t>Основи наукових досліджень та технічної творчості</t>
  </si>
  <si>
    <t>Кафедра лазерної техніки та фізико-технічних технологій</t>
  </si>
  <si>
    <t>РОЗПОДІЛ ДИСЦИПЛІН ЗА СЕМЕСТРАМИ</t>
  </si>
  <si>
    <t>Назва дисципліни</t>
  </si>
  <si>
    <t>Кредити ECTS</t>
  </si>
  <si>
    <t>Годин на тиждень</t>
  </si>
  <si>
    <t>екзамен</t>
  </si>
  <si>
    <t>залік</t>
  </si>
  <si>
    <t>екзаменів</t>
  </si>
  <si>
    <t>заліків</t>
  </si>
  <si>
    <t>Фізика лазерів</t>
  </si>
  <si>
    <t>Основи формоутворення поверхонь різанням</t>
  </si>
  <si>
    <t>Електрофізичні та електрохімічні методи обробки матеріалів - 1. Електроерозійна, електрохімічна та ультразвукова обробка.</t>
  </si>
  <si>
    <t>Променеві засоби зварювання</t>
  </si>
  <si>
    <t>Технологія машинобудування - 1</t>
  </si>
  <si>
    <t>Мікропроцесорна техніка</t>
  </si>
  <si>
    <t>Електрофізичні та електрохімічні методи обробки матеріалів - 2. Променеві методи обробки та інші технологічні процеси.</t>
  </si>
  <si>
    <t>Всього за термін навчання</t>
  </si>
  <si>
    <t>Завідувач кафедри ЛТФТ</t>
  </si>
  <si>
    <t>Фізика взаємодії концентрованих потоків енергії з речовиною</t>
  </si>
  <si>
    <t>Технологія машинобудування</t>
  </si>
  <si>
    <t>Електрофізичні та електрохімічні методи обробки матеріалів</t>
  </si>
  <si>
    <t>3, 4</t>
  </si>
  <si>
    <t>_____________ М. З. Згуровський</t>
  </si>
  <si>
    <t>Іноземна мова</t>
  </si>
  <si>
    <t>Економіка організації та планування виробництва</t>
  </si>
  <si>
    <t>диф. залік</t>
  </si>
  <si>
    <t>Механіка матеріалів і конструкцій</t>
  </si>
  <si>
    <t>Теорія механізмів і машин - 3. Курсова робота.</t>
  </si>
  <si>
    <t>Механіка матеріалів і конструкцій - 3. Курсова робота</t>
  </si>
  <si>
    <t>Гідроаеромеханіка і гідравліка</t>
  </si>
  <si>
    <t>Охорона праці</t>
  </si>
  <si>
    <t>Метрологія, стандаритизація і сертифікація</t>
  </si>
  <si>
    <t>Нарисна геометрія та інженерна графіка</t>
  </si>
  <si>
    <t>Технологія машинобудування - 2.</t>
  </si>
  <si>
    <t>Технологія машинобудування - 3. Курсове проектування.</t>
  </si>
  <si>
    <t>13 Механічна інженерія</t>
  </si>
  <si>
    <t>131 Прикладна механіка</t>
  </si>
  <si>
    <t>1, 2, 3</t>
  </si>
  <si>
    <t>1/І</t>
  </si>
  <si>
    <t>2/І</t>
  </si>
  <si>
    <t>3/І</t>
  </si>
  <si>
    <t>4/І</t>
  </si>
  <si>
    <t>5/І</t>
  </si>
  <si>
    <t>1/ІІІ</t>
  </si>
  <si>
    <t>1/ІІ</t>
  </si>
  <si>
    <t>2/ІІ</t>
  </si>
  <si>
    <t>3/ІІ</t>
  </si>
  <si>
    <t>4/ІІ</t>
  </si>
  <si>
    <t>5/ІІ</t>
  </si>
  <si>
    <t>6/ІІ</t>
  </si>
  <si>
    <t>7/ІІ</t>
  </si>
  <si>
    <t>10/ІІ</t>
  </si>
  <si>
    <t>11/ІІ</t>
  </si>
  <si>
    <t>12/ІІ</t>
  </si>
  <si>
    <t>2/ІІІ</t>
  </si>
  <si>
    <t>3/ІІІ</t>
  </si>
  <si>
    <t>Деталі машин і основи конструювання</t>
  </si>
  <si>
    <t>І</t>
  </si>
  <si>
    <t>ІІ</t>
  </si>
  <si>
    <t>ІІІ</t>
  </si>
  <si>
    <t>ІV</t>
  </si>
  <si>
    <t>V</t>
  </si>
  <si>
    <t>VI</t>
  </si>
  <si>
    <t>VII</t>
  </si>
  <si>
    <t>VIII</t>
  </si>
  <si>
    <t>Гуманітарні дисципліни</t>
  </si>
  <si>
    <t>Кредити</t>
  </si>
  <si>
    <t>21,5 (кредитів на варіативні дисципліни за семестр)</t>
  </si>
  <si>
    <t>за спеціалізацією</t>
  </si>
  <si>
    <t>Термін навчання</t>
  </si>
  <si>
    <t>Теоретичне навчання</t>
  </si>
  <si>
    <t>Екзаменаційна сесія</t>
  </si>
  <si>
    <t>IV. АТЕСТАЦІЯ ВИПУСКНИКІВ</t>
  </si>
  <si>
    <t>5</t>
  </si>
  <si>
    <t>І. ЦИКЛ ЗАГАЛЬНОЇ ПІДГОТОВКИ</t>
  </si>
  <si>
    <t>Охорона праці та цивільний захист</t>
  </si>
  <si>
    <t>ІІ. ЦИКЛ ПРОФЕСІЙНОЇ ПІДГОТОВКИ</t>
  </si>
  <si>
    <t>Іноземна мова професійного спрямування</t>
  </si>
  <si>
    <t>(назва спеціалізації)</t>
  </si>
  <si>
    <t>ДП</t>
  </si>
  <si>
    <t>Назва практики</t>
  </si>
  <si>
    <t>Вища математика</t>
  </si>
  <si>
    <t>Інженерна та комп'ютерна графіка</t>
  </si>
  <si>
    <t>Загальна фізика</t>
  </si>
  <si>
    <t>І.2. Навчальні дисципліни базової підготовки</t>
  </si>
  <si>
    <t>8/ІІ</t>
  </si>
  <si>
    <t>9/ІІ</t>
  </si>
  <si>
    <t>І.3. Навчальні дисципліни базової підготовки (за вибором студентів)</t>
  </si>
  <si>
    <t>І.4. Навчальні дисципліни соціально-гуманітарної підготовки (за вибором студентів)</t>
  </si>
  <si>
    <t>1/ІV</t>
  </si>
  <si>
    <t>2/ІV</t>
  </si>
  <si>
    <t>3/ІV</t>
  </si>
  <si>
    <t>4/ІV</t>
  </si>
  <si>
    <t>5/ІV</t>
  </si>
  <si>
    <t>6/ІV</t>
  </si>
  <si>
    <t>7/ІV</t>
  </si>
  <si>
    <t>8/ІV</t>
  </si>
  <si>
    <t>9/ІV</t>
  </si>
  <si>
    <t>Історичні навчальні дисципліни (блок 1)</t>
  </si>
  <si>
    <t>Україномовні навчальні дисципліни (блок 2)</t>
  </si>
  <si>
    <t>Філософські навчальні дисципліни (блок 3)</t>
  </si>
  <si>
    <t>Психологічні навчальні дисципліни (блок 4)</t>
  </si>
  <si>
    <t>Правові навчальні дисципліни (блок 5)</t>
  </si>
  <si>
    <t>Соціально-гуманітарні навчальні дисципліни 1 (блок 6)</t>
  </si>
  <si>
    <t>Соціально-гуманітарні навчальні дисципліни 2 (блок 7)</t>
  </si>
  <si>
    <t>ІІ.1. Навчальні дисципліни професійної та практичної підготовки</t>
  </si>
  <si>
    <t>ІІ.2. Навчальні дисципліни професійної та практичної підготовки (за вибором студентів)</t>
  </si>
  <si>
    <t>Іноземна мова - 1. Вступ до загальнотехнічної іноземної мови</t>
  </si>
  <si>
    <t>Вища математика - 2. Інтегральне числення. Диференціальні рівняння. Кратні та криволінійні інтеграли</t>
  </si>
  <si>
    <t>диф. заліків</t>
  </si>
  <si>
    <t>Семестровий контроль</t>
  </si>
  <si>
    <t>Іноземна мова - 2. Іноземна мова загальнотехнічного спрямування</t>
  </si>
  <si>
    <t>Екологічна безпека інженерної діяльності</t>
  </si>
  <si>
    <t>Іноземна мова професійного спрямування - 1. Іноземна мова професійного спрямування</t>
  </si>
  <si>
    <t>Фізика взаємодії концентрованих потоків енергії з речовиною - 1.</t>
  </si>
  <si>
    <t>Фізика взаємодії концентрованих потоків енергії з речовиною - 2.</t>
  </si>
  <si>
    <t>Іноземна мова професіного спрямування - 1. Іноземна мова професіного спрямування</t>
  </si>
  <si>
    <t>Іноземна мова професійного спрямування - 2. Іноземна мова для професійно-орієнтованого спілкування. Ділове мовлення</t>
  </si>
  <si>
    <t>Основи розрахунку та конструювання вузлів лазерного технологічного обладнання</t>
  </si>
  <si>
    <t>Навчальна дисципліна з основ професійної діяльності</t>
  </si>
  <si>
    <t>1/с</t>
  </si>
  <si>
    <t>2/с</t>
  </si>
  <si>
    <t>1/св</t>
  </si>
  <si>
    <t>2/св</t>
  </si>
  <si>
    <t>Навчальна дисципліна з мікропроцесорної техніки</t>
  </si>
  <si>
    <t>Навчальна дисципліна з основ формоутворення поверхонь різанням</t>
  </si>
  <si>
    <t>3/св</t>
  </si>
  <si>
    <t>4/св</t>
  </si>
  <si>
    <t>Навчальна дисципліна з основ наукових досліджень та технічної творчості</t>
  </si>
  <si>
    <t>Навчальна дисципліна з променевих засобів зварювання</t>
  </si>
  <si>
    <t>5, 6</t>
  </si>
  <si>
    <t>5/св</t>
  </si>
  <si>
    <t>6/св</t>
  </si>
  <si>
    <t>Навчальна дисципліна з основ розрахунку та конструювання вузлів лазерного технологічного обладнання</t>
  </si>
  <si>
    <t>Навчальна дисципліна з математичного моделювання об'єктів та систем</t>
  </si>
  <si>
    <t>Навчальна дисципліна з оптимізації технологічних об'єктів та систем</t>
  </si>
  <si>
    <t>Спеціальність: 131 Прикладна механіка</t>
  </si>
  <si>
    <t>3/с</t>
  </si>
  <si>
    <t>4/с</t>
  </si>
  <si>
    <t>5/с</t>
  </si>
  <si>
    <t>6/с</t>
  </si>
  <si>
    <t>7/с</t>
  </si>
  <si>
    <t>7/св</t>
  </si>
  <si>
    <t>8/св</t>
  </si>
  <si>
    <t>9/св</t>
  </si>
  <si>
    <t>10/св</t>
  </si>
  <si>
    <t>Кількість курсових робіт</t>
  </si>
  <si>
    <t>6, 7</t>
  </si>
  <si>
    <t>Лазерна поверхнева обробка</t>
  </si>
  <si>
    <t>Метрологія, стандартизація і сертифікація</t>
  </si>
  <si>
    <t>Виконання атестаційної</t>
  </si>
  <si>
    <t>Виконання атестаційної роботи</t>
  </si>
  <si>
    <t>Технологія лазерної розмірної обробки</t>
  </si>
  <si>
    <t>(назва освітнього ступеня)</t>
  </si>
  <si>
    <t>Навчальна дисципліна з основ проектування оптико-механічних вузлів</t>
  </si>
  <si>
    <t>І.1.  Навчальні дисципліни природничо-наукової підготовки</t>
  </si>
  <si>
    <t>Лазерна техніка та комп'ютеризовані процеси фізико-технічної обробки матеріалів</t>
  </si>
  <si>
    <t>Загальний обсяг</t>
  </si>
  <si>
    <t>Кількість кредитів ЕСТS</t>
  </si>
  <si>
    <t>6/І</t>
  </si>
  <si>
    <t>Інформаційні технології</t>
  </si>
  <si>
    <t>Інформаційні системи</t>
  </si>
  <si>
    <t>13/ІІ</t>
  </si>
  <si>
    <t>14/ІІ</t>
  </si>
  <si>
    <t>Економіка та організація виробництва</t>
  </si>
  <si>
    <t xml:space="preserve">Екологічні навчальні дисципліни </t>
  </si>
  <si>
    <t>Вища математика - 1. Диференціальне та інтегральне числення функцій однієї змінної</t>
  </si>
  <si>
    <t>Загальна фізика - 1. Механіка та основи електродинаміки</t>
  </si>
  <si>
    <t>Інформатика - 1.</t>
  </si>
  <si>
    <t>Інформатика - 2. Курсова робота</t>
  </si>
  <si>
    <t>Вища математика - 3. Ряди та теорія функцій комплексної змінної</t>
  </si>
  <si>
    <t>Теоретична механіка - 1. Статика</t>
  </si>
  <si>
    <t>Теоретична механіка - 2. Кінематика</t>
  </si>
  <si>
    <t>Механіка матеріалів і конструкцій - 1. Просте навантаження</t>
  </si>
  <si>
    <t>Загальна фізика - 2. Електрика та магнетизм. Оптика. Атомна фізика</t>
  </si>
  <si>
    <t>Навчальна дисципліна з систем комп'ютерного проектування</t>
  </si>
  <si>
    <t xml:space="preserve">Теоретична механіка - 3. Динаміка </t>
  </si>
  <si>
    <t>Механіка матеріалів і конструкцій - 2. Складне навантаження, стійкість і динаміка</t>
  </si>
  <si>
    <t>Теорія механізмів і машин - 1. Аналіз і класифікація механізмів</t>
  </si>
  <si>
    <t>Теорія механізмів і машин - 2. Синтез механізмів</t>
  </si>
  <si>
    <t>Політологія</t>
  </si>
  <si>
    <r>
      <rPr>
        <sz val="11"/>
        <rFont val="Arial"/>
        <family val="2"/>
        <charset val="204"/>
      </rPr>
      <t>Спеціалізація:</t>
    </r>
    <r>
      <rPr>
        <b/>
        <sz val="11"/>
        <rFont val="Arial"/>
        <family val="2"/>
        <charset val="204"/>
      </rPr>
      <t xml:space="preserve">
Лазерна техніка та комп'ютеризовані процеси фізико-технічної обробки матеріалів</t>
    </r>
  </si>
  <si>
    <t>Системи комп'ютерного проектування</t>
  </si>
  <si>
    <t>Деталі машин і основи конструювання - 2. Курсове проектування</t>
  </si>
  <si>
    <t>Деталі машин і основи конструювання - 1</t>
  </si>
  <si>
    <t>Основи проектування оптико-механічних вузлів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</si>
  <si>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          </t>
    </r>
    <r>
      <rPr>
        <sz val="18"/>
        <rFont val="Arial"/>
        <family val="2"/>
        <charset val="204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</si>
  <si>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>V. ПЛАН НАВЧАЛЬНОГО ПРОЦЕСУ</t>
  </si>
  <si>
    <t>І. ГРАФІК НАВЧАЛЬНОГО ПРОЦЕСУ</t>
  </si>
  <si>
    <t>Екзаменаційна сессія</t>
  </si>
  <si>
    <t>Атестація випускників</t>
  </si>
  <si>
    <t>IV курс</t>
  </si>
  <si>
    <t>за спеціальністю</t>
  </si>
  <si>
    <t>3115 технічний фахівець-механік</t>
  </si>
  <si>
    <t>2, 3</t>
  </si>
  <si>
    <t>Механіка рідини і газу</t>
  </si>
  <si>
    <t>ВСЬОГО ЗА ЦИКЛ ЗАГАЛЬНОЇ ПІДГОТОВКИ</t>
  </si>
  <si>
    <t>ВСЬОГО ЗА ЦИКЛ ПРОФЕСІЙНОЇ ПІДГОТОВКИ</t>
  </si>
  <si>
    <t>"___"_____________  2018 р.</t>
  </si>
  <si>
    <t>прийому студентів 2018 р.</t>
  </si>
  <si>
    <t>Лінійна алгебра і аналітична геометрія</t>
  </si>
  <si>
    <t>Україна в контексті історичного розвитку Європи</t>
  </si>
  <si>
    <t>Українська мова за професійним спрямуванням</t>
  </si>
  <si>
    <t>Вступ до  філософії</t>
  </si>
  <si>
    <t>Соціальна психологія</t>
  </si>
  <si>
    <t>Підприємницьке право</t>
  </si>
  <si>
    <t>Соціокультурні засади інженерної та інноваційної діяльності</t>
  </si>
  <si>
    <t>набір 2018 року</t>
  </si>
  <si>
    <t>C</t>
  </si>
  <si>
    <t>Захист дипломного проекту (роботи)</t>
  </si>
  <si>
    <t>Х</t>
  </si>
  <si>
    <t>2, 4</t>
  </si>
  <si>
    <t>Голова НМК</t>
  </si>
  <si>
    <t>Разом за п. ІІ.2</t>
  </si>
  <si>
    <t>Разом за п. ІІ.1</t>
  </si>
  <si>
    <t>Разом за п. І.4</t>
  </si>
  <si>
    <t>Разом за п. І.3</t>
  </si>
  <si>
    <t>Разом за п. І.2</t>
  </si>
  <si>
    <t>Разом за п. І.1</t>
  </si>
  <si>
    <t>Голова Вченої ради</t>
  </si>
  <si>
    <t>КПІ ім. Ігоря Сікорського</t>
  </si>
  <si>
    <t>Ухвалено на засіданні Вченої ради університету, протокол № 4 від 02 квітня 2018 р.</t>
  </si>
  <si>
    <t>1 - 4 семестр за окремою програмою навчальної дисципліни "Фізичне виховання". 3 - 4 курс секційні заняття</t>
  </si>
</sst>
</file>

<file path=xl/styles.xml><?xml version="1.0" encoding="utf-8"?>
<styleSheet xmlns="http://schemas.openxmlformats.org/spreadsheetml/2006/main">
  <fonts count="63">
    <font>
      <sz val="10"/>
      <name val="Arial Cyr"/>
      <charset val="204"/>
    </font>
    <font>
      <sz val="10"/>
      <name val="Arial"/>
      <family val="2"/>
      <charset val="204"/>
    </font>
    <font>
      <sz val="36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Arial Cyr"/>
      <charset val="204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  <charset val="204"/>
    </font>
    <font>
      <sz val="16"/>
      <name val="Arial"/>
      <family val="2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sz val="10"/>
      <name val="Arial"/>
      <family val="2"/>
    </font>
    <font>
      <b/>
      <sz val="36"/>
      <name val="Arial"/>
      <family val="2"/>
      <charset val="204"/>
    </font>
    <font>
      <sz val="12"/>
      <color indexed="10"/>
      <name val="Arial"/>
      <family val="2"/>
      <charset val="204"/>
    </font>
    <font>
      <sz val="10"/>
      <color indexed="10"/>
      <name val="Arial Cyr"/>
      <charset val="204"/>
    </font>
    <font>
      <b/>
      <sz val="12"/>
      <color indexed="10"/>
      <name val="Arial"/>
      <family val="2"/>
    </font>
    <font>
      <b/>
      <sz val="11"/>
      <color indexed="10"/>
      <name val="Arial"/>
      <family val="2"/>
      <charset val="204"/>
    </font>
    <font>
      <sz val="11"/>
      <color indexed="10"/>
      <name val="Arial"/>
      <family val="2"/>
    </font>
    <font>
      <sz val="11"/>
      <color indexed="10"/>
      <name val="Arial"/>
      <family val="2"/>
      <charset val="204"/>
    </font>
    <font>
      <sz val="10"/>
      <name val="Arial Cyr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color rgb="FFFF0000"/>
      <name val="Arial Cyr"/>
      <family val="2"/>
      <charset val="204"/>
    </font>
    <font>
      <sz val="10"/>
      <color theme="0"/>
      <name val="Arial"/>
      <family val="2"/>
      <charset val="204"/>
    </font>
    <font>
      <sz val="10"/>
      <color theme="0"/>
      <name val="Arial Cyr"/>
      <charset val="204"/>
    </font>
    <font>
      <sz val="10"/>
      <color rgb="FFC00000"/>
      <name val="Arial"/>
      <family val="2"/>
      <charset val="204"/>
    </font>
    <font>
      <sz val="10"/>
      <color rgb="FF92D050"/>
      <name val="Arial Cyr"/>
      <charset val="204"/>
    </font>
    <font>
      <sz val="18"/>
      <name val="Arial Cyr"/>
      <charset val="204"/>
    </font>
    <font>
      <b/>
      <sz val="18"/>
      <name val="Arial Cyr"/>
      <charset val="204"/>
    </font>
    <font>
      <i/>
      <sz val="18"/>
      <name val="Arial"/>
      <family val="2"/>
      <charset val="204"/>
    </font>
    <font>
      <b/>
      <sz val="18"/>
      <color indexed="10"/>
      <name val="Arial"/>
      <family val="2"/>
    </font>
    <font>
      <sz val="18"/>
      <color indexed="10"/>
      <name val="Arial Cyr"/>
      <charset val="204"/>
    </font>
    <font>
      <b/>
      <sz val="18"/>
      <color indexed="10"/>
      <name val="Arial"/>
      <family val="2"/>
      <charset val="204"/>
    </font>
    <font>
      <sz val="18"/>
      <color indexed="10"/>
      <name val="Arial"/>
      <family val="2"/>
      <charset val="204"/>
    </font>
    <font>
      <sz val="18"/>
      <color indexed="10"/>
      <name val="Arial"/>
      <family val="2"/>
    </font>
    <font>
      <b/>
      <i/>
      <sz val="18"/>
      <color indexed="10"/>
      <name val="Arial"/>
      <family val="2"/>
      <charset val="204"/>
    </font>
    <font>
      <b/>
      <i/>
      <sz val="18"/>
      <color indexed="8"/>
      <name val="Arial"/>
      <family val="2"/>
      <charset val="204"/>
    </font>
    <font>
      <sz val="18"/>
      <color indexed="8"/>
      <name val="Arial"/>
      <family val="2"/>
    </font>
    <font>
      <sz val="18"/>
      <color indexed="8"/>
      <name val="Arial Cyr"/>
      <charset val="204"/>
    </font>
    <font>
      <sz val="18"/>
      <color indexed="8"/>
      <name val="Arial"/>
      <family val="2"/>
      <charset val="204"/>
    </font>
    <font>
      <sz val="12"/>
      <color rgb="FFFF0000"/>
      <name val="Arial Cyr"/>
      <family val="2"/>
      <charset val="204"/>
    </font>
    <font>
      <b/>
      <sz val="20"/>
      <name val="Arial"/>
      <family val="2"/>
    </font>
    <font>
      <sz val="2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7">
    <xf numFmtId="0" fontId="0" fillId="0" borderId="0" xfId="0"/>
    <xf numFmtId="0" fontId="18" fillId="0" borderId="0" xfId="0" applyFont="1" applyBorder="1" applyProtection="1"/>
    <xf numFmtId="0" fontId="1" fillId="0" borderId="0" xfId="0" applyFont="1" applyBorder="1" applyProtection="1"/>
    <xf numFmtId="0" fontId="3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49" fontId="1" fillId="0" borderId="0" xfId="0" applyNumberFormat="1" applyFont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NumberFormat="1" applyFont="1" applyBorder="1" applyProtection="1"/>
    <xf numFmtId="0" fontId="6" fillId="0" borderId="0" xfId="0" applyFont="1" applyBorder="1" applyProtection="1"/>
    <xf numFmtId="0" fontId="12" fillId="0" borderId="0" xfId="0" applyFont="1" applyBorder="1" applyProtection="1"/>
    <xf numFmtId="0" fontId="10" fillId="0" borderId="0" xfId="0" applyFont="1" applyBorder="1" applyProtection="1"/>
    <xf numFmtId="0" fontId="7" fillId="0" borderId="0" xfId="0" applyFont="1" applyBorder="1" applyProtection="1"/>
    <xf numFmtId="49" fontId="10" fillId="0" borderId="0" xfId="0" applyNumberFormat="1" applyFont="1" applyBorder="1" applyAlignment="1" applyProtection="1">
      <alignment horizontal="left" vertical="justify"/>
    </xf>
    <xf numFmtId="49" fontId="10" fillId="0" borderId="0" xfId="0" applyNumberFormat="1" applyFont="1" applyBorder="1" applyAlignment="1" applyProtection="1">
      <alignment horizontal="center" vertical="justify" wrapText="1"/>
    </xf>
    <xf numFmtId="11" fontId="10" fillId="0" borderId="0" xfId="0" applyNumberFormat="1" applyFont="1" applyBorder="1" applyAlignment="1" applyProtection="1">
      <alignment horizontal="left" vertical="justify" wrapText="1"/>
    </xf>
    <xf numFmtId="0" fontId="9" fillId="0" borderId="0" xfId="0" applyNumberFormat="1" applyFont="1" applyBorder="1" applyAlignment="1" applyProtection="1">
      <alignment horizontal="center" vertical="justify" wrapText="1"/>
    </xf>
    <xf numFmtId="0" fontId="9" fillId="0" borderId="0" xfId="0" applyNumberFormat="1" applyFont="1" applyBorder="1" applyAlignment="1" applyProtection="1">
      <alignment horizontal="left" vertical="justify"/>
    </xf>
    <xf numFmtId="49" fontId="9" fillId="0" borderId="0" xfId="0" applyNumberFormat="1" applyFont="1" applyBorder="1" applyAlignment="1" applyProtection="1">
      <alignment horizontal="left" vertical="justify"/>
    </xf>
    <xf numFmtId="49" fontId="9" fillId="0" borderId="0" xfId="0" applyNumberFormat="1" applyFont="1" applyBorder="1" applyAlignment="1" applyProtection="1">
      <alignment horizontal="center" vertical="justify" wrapText="1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/>
    <xf numFmtId="0" fontId="8" fillId="0" borderId="0" xfId="0" applyFont="1" applyBorder="1" applyProtection="1"/>
    <xf numFmtId="0" fontId="1" fillId="0" borderId="0" xfId="0" applyNumberFormat="1" applyFont="1" applyBorder="1" applyAlignment="1" applyProtection="1">
      <alignment vertical="top" wrapText="1"/>
    </xf>
    <xf numFmtId="0" fontId="5" fillId="0" borderId="0" xfId="0" applyFont="1" applyBorder="1" applyProtection="1"/>
    <xf numFmtId="49" fontId="7" fillId="0" borderId="0" xfId="0" applyNumberFormat="1" applyFont="1" applyBorder="1" applyAlignment="1" applyProtection="1">
      <alignment horizontal="left" vertical="justify" wrapText="1"/>
    </xf>
    <xf numFmtId="0" fontId="1" fillId="0" borderId="0" xfId="0" applyFont="1" applyBorder="1" applyAlignment="1" applyProtection="1">
      <alignment horizontal="left" vertical="top" wrapText="1"/>
    </xf>
    <xf numFmtId="0" fontId="9" fillId="0" borderId="0" xfId="0" applyNumberFormat="1" applyFont="1" applyBorder="1" applyAlignment="1" applyProtection="1">
      <alignment horizontal="center" vertical="justify"/>
    </xf>
    <xf numFmtId="0" fontId="1" fillId="0" borderId="0" xfId="0" applyFont="1" applyBorder="1" applyAlignment="1" applyProtection="1">
      <alignment horizontal="right"/>
    </xf>
    <xf numFmtId="49" fontId="9" fillId="0" borderId="0" xfId="0" applyNumberFormat="1" applyFont="1" applyBorder="1" applyAlignment="1" applyProtection="1">
      <alignment horizontal="center" vertical="justify"/>
    </xf>
    <xf numFmtId="0" fontId="0" fillId="0" borderId="0" xfId="0" applyBorder="1" applyAlignment="1" applyProtection="1">
      <alignment horizontal="center" vertical="justify"/>
    </xf>
    <xf numFmtId="49" fontId="9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1" fontId="12" fillId="0" borderId="0" xfId="0" applyNumberFormat="1" applyFont="1" applyBorder="1" applyAlignment="1" applyProtection="1">
      <alignment horizontal="left" vertical="justify" wrapText="1"/>
    </xf>
    <xf numFmtId="0" fontId="7" fillId="0" borderId="0" xfId="0" applyFont="1" applyBorder="1" applyAlignment="1" applyProtection="1"/>
    <xf numFmtId="49" fontId="17" fillId="0" borderId="0" xfId="0" applyNumberFormat="1" applyFont="1" applyBorder="1" applyAlignment="1" applyProtection="1">
      <alignment horizontal="left" vertical="justify"/>
    </xf>
    <xf numFmtId="0" fontId="17" fillId="0" borderId="0" xfId="0" applyFont="1" applyBorder="1" applyAlignment="1" applyProtection="1"/>
    <xf numFmtId="0" fontId="14" fillId="0" borderId="0" xfId="0" applyFont="1" applyBorder="1" applyAlignment="1" applyProtection="1"/>
    <xf numFmtId="0" fontId="10" fillId="0" borderId="0" xfId="0" applyFont="1" applyBorder="1"/>
    <xf numFmtId="0" fontId="0" fillId="0" borderId="0" xfId="0" applyBorder="1" applyAlignment="1" applyProtection="1">
      <alignment vertical="justify"/>
    </xf>
    <xf numFmtId="0" fontId="10" fillId="0" borderId="0" xfId="0" applyFont="1" applyBorder="1" applyAlignment="1" applyProtection="1">
      <alignment vertical="justify"/>
    </xf>
    <xf numFmtId="0" fontId="0" fillId="0" borderId="0" xfId="0" applyBorder="1" applyAlignment="1" applyProtection="1"/>
    <xf numFmtId="0" fontId="9" fillId="0" borderId="0" xfId="0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vertical="justify"/>
    </xf>
    <xf numFmtId="0" fontId="28" fillId="0" borderId="0" xfId="0" applyFont="1" applyBorder="1" applyAlignment="1" applyProtection="1"/>
    <xf numFmtId="49" fontId="29" fillId="0" borderId="0" xfId="0" applyNumberFormat="1" applyFont="1" applyBorder="1" applyAlignment="1" applyProtection="1">
      <alignment horizontal="center" vertical="justify" wrapText="1"/>
    </xf>
    <xf numFmtId="0" fontId="31" fillId="0" borderId="0" xfId="0" applyFont="1" applyBorder="1" applyProtection="1"/>
    <xf numFmtId="0" fontId="31" fillId="0" borderId="0" xfId="0" applyFont="1" applyBorder="1" applyAlignment="1" applyProtection="1">
      <alignment horizontal="center"/>
    </xf>
    <xf numFmtId="0" fontId="31" fillId="0" borderId="0" xfId="0" applyFont="1" applyBorder="1" applyAlignment="1" applyProtection="1"/>
    <xf numFmtId="11" fontId="31" fillId="0" borderId="0" xfId="0" applyNumberFormat="1" applyFont="1" applyBorder="1" applyAlignment="1" applyProtection="1">
      <alignment horizontal="left" vertical="justify" wrapText="1"/>
    </xf>
    <xf numFmtId="0" fontId="26" fillId="0" borderId="0" xfId="0" applyFont="1" applyBorder="1" applyProtection="1"/>
    <xf numFmtId="0" fontId="29" fillId="0" borderId="0" xfId="0" applyNumberFormat="1" applyFont="1" applyBorder="1" applyAlignment="1" applyProtection="1">
      <alignment horizontal="left" vertical="justify"/>
    </xf>
    <xf numFmtId="49" fontId="29" fillId="0" borderId="0" xfId="0" applyNumberFormat="1" applyFont="1" applyBorder="1" applyAlignment="1" applyProtection="1">
      <alignment horizontal="center" vertical="justify"/>
    </xf>
    <xf numFmtId="49" fontId="28" fillId="0" borderId="0" xfId="0" applyNumberFormat="1" applyFont="1" applyBorder="1" applyAlignment="1" applyProtection="1">
      <alignment horizontal="left" vertical="justify"/>
    </xf>
    <xf numFmtId="11" fontId="30" fillId="0" borderId="0" xfId="0" applyNumberFormat="1" applyFont="1" applyBorder="1" applyAlignment="1" applyProtection="1">
      <alignment horizontal="left" vertical="justify" wrapText="1"/>
    </xf>
    <xf numFmtId="0" fontId="29" fillId="0" borderId="0" xfId="0" applyNumberFormat="1" applyFont="1" applyBorder="1" applyAlignment="1" applyProtection="1">
      <alignment horizontal="center" vertical="justify" wrapText="1"/>
    </xf>
    <xf numFmtId="0" fontId="29" fillId="0" borderId="0" xfId="0" applyFont="1" applyBorder="1" applyAlignment="1" applyProtection="1">
      <alignment vertical="top"/>
    </xf>
    <xf numFmtId="0" fontId="27" fillId="0" borderId="0" xfId="0" applyFont="1" applyBorder="1" applyAlignment="1" applyProtection="1"/>
    <xf numFmtId="49" fontId="33" fillId="0" borderId="0" xfId="0" applyNumberFormat="1" applyFont="1" applyBorder="1" applyAlignment="1" applyProtection="1">
      <alignment horizontal="left" vertical="justify"/>
    </xf>
    <xf numFmtId="49" fontId="34" fillId="0" borderId="0" xfId="0" applyNumberFormat="1" applyFont="1" applyBorder="1" applyAlignment="1" applyProtection="1">
      <alignment horizontal="left" vertical="justify"/>
    </xf>
    <xf numFmtId="49" fontId="34" fillId="0" borderId="0" xfId="0" applyNumberFormat="1" applyFont="1" applyBorder="1" applyAlignment="1" applyProtection="1">
      <alignment horizontal="center" vertical="justify" wrapText="1"/>
    </xf>
    <xf numFmtId="49" fontId="33" fillId="0" borderId="0" xfId="0" applyNumberFormat="1" applyFont="1" applyBorder="1" applyAlignment="1" applyProtection="1">
      <alignment horizontal="center" vertical="justify" wrapText="1"/>
    </xf>
    <xf numFmtId="0" fontId="33" fillId="0" borderId="0" xfId="0" applyFont="1" applyBorder="1" applyProtection="1"/>
    <xf numFmtId="49" fontId="35" fillId="0" borderId="0" xfId="0" applyNumberFormat="1" applyFont="1" applyBorder="1" applyAlignment="1" applyProtection="1">
      <alignment horizontal="left" vertical="justify"/>
    </xf>
    <xf numFmtId="0" fontId="33" fillId="0" borderId="0" xfId="0" applyFont="1" applyBorder="1" applyAlignment="1" applyProtection="1">
      <alignment horizontal="center"/>
    </xf>
    <xf numFmtId="0" fontId="36" fillId="0" borderId="0" xfId="0" applyFont="1" applyBorder="1" applyProtection="1"/>
    <xf numFmtId="0" fontId="34" fillId="0" borderId="0" xfId="0" applyFont="1" applyBorder="1" applyAlignment="1" applyProtection="1">
      <alignment vertical="top"/>
    </xf>
    <xf numFmtId="0" fontId="34" fillId="0" borderId="0" xfId="0" applyNumberFormat="1" applyFont="1" applyBorder="1" applyAlignment="1" applyProtection="1">
      <alignment horizontal="left" vertical="justify"/>
    </xf>
    <xf numFmtId="0" fontId="37" fillId="0" borderId="0" xfId="0" applyFont="1" applyBorder="1" applyProtection="1"/>
    <xf numFmtId="0" fontId="37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top" wrapText="1"/>
    </xf>
    <xf numFmtId="0" fontId="4" fillId="0" borderId="0" xfId="0" applyNumberFormat="1" applyFont="1" applyBorder="1" applyAlignment="1" applyProtection="1">
      <alignment vertical="center"/>
    </xf>
    <xf numFmtId="0" fontId="19" fillId="0" borderId="0" xfId="0" applyFont="1" applyFill="1" applyBorder="1" applyAlignment="1" applyProtection="1"/>
    <xf numFmtId="0" fontId="25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 wrapText="1"/>
    </xf>
    <xf numFmtId="0" fontId="14" fillId="0" borderId="0" xfId="0" applyFont="1" applyBorder="1" applyAlignment="1" applyProtection="1">
      <alignment wrapText="1"/>
    </xf>
    <xf numFmtId="0" fontId="39" fillId="0" borderId="0" xfId="0" applyFont="1"/>
    <xf numFmtId="0" fontId="0" fillId="0" borderId="0" xfId="0" applyAlignment="1">
      <alignment horizontal="center" vertical="center"/>
    </xf>
    <xf numFmtId="0" fontId="32" fillId="0" borderId="0" xfId="0" applyFont="1"/>
    <xf numFmtId="0" fontId="16" fillId="0" borderId="26" xfId="0" applyFont="1" applyBorder="1" applyAlignment="1">
      <alignment horizontal="center" vertical="center" textRotation="90" wrapText="1"/>
    </xf>
    <xf numFmtId="0" fontId="16" fillId="0" borderId="27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textRotation="90" wrapText="1"/>
    </xf>
    <xf numFmtId="0" fontId="32" fillId="0" borderId="0" xfId="0" applyFont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wrapText="1"/>
    </xf>
    <xf numFmtId="0" fontId="39" fillId="0" borderId="4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40" fillId="0" borderId="35" xfId="0" applyFont="1" applyBorder="1" applyAlignment="1">
      <alignment horizontal="right" vertical="center"/>
    </xf>
    <xf numFmtId="0" fontId="40" fillId="0" borderId="27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41" fillId="0" borderId="4" xfId="0" applyFont="1" applyBorder="1" applyAlignment="1">
      <alignment wrapText="1"/>
    </xf>
    <xf numFmtId="0" fontId="41" fillId="0" borderId="4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/>
    </xf>
    <xf numFmtId="0" fontId="39" fillId="0" borderId="18" xfId="0" applyFont="1" applyBorder="1"/>
    <xf numFmtId="0" fontId="39" fillId="0" borderId="34" xfId="0" applyFont="1" applyBorder="1"/>
    <xf numFmtId="0" fontId="40" fillId="0" borderId="38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0" fillId="0" borderId="0" xfId="0" applyFont="1"/>
    <xf numFmtId="0" fontId="38" fillId="0" borderId="35" xfId="0" applyFont="1" applyBorder="1" applyAlignment="1">
      <alignment horizontal="right" vertical="center"/>
    </xf>
    <xf numFmtId="0" fontId="38" fillId="0" borderId="27" xfId="0" applyFont="1" applyBorder="1" applyAlignment="1">
      <alignment horizontal="center" vertical="center"/>
    </xf>
    <xf numFmtId="0" fontId="38" fillId="0" borderId="39" xfId="0" applyFont="1" applyBorder="1" applyAlignment="1">
      <alignment horizontal="right" vertical="center"/>
    </xf>
    <xf numFmtId="0" fontId="38" fillId="0" borderId="36" xfId="0" applyFont="1" applyBorder="1" applyAlignment="1">
      <alignment horizontal="center" vertical="center"/>
    </xf>
    <xf numFmtId="0" fontId="38" fillId="0" borderId="40" xfId="0" applyFont="1" applyBorder="1" applyAlignment="1">
      <alignment horizontal="right" vertical="center" wrapText="1"/>
    </xf>
    <xf numFmtId="0" fontId="38" fillId="0" borderId="38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41" fillId="0" borderId="2" xfId="0" applyFont="1" applyBorder="1" applyAlignment="1">
      <alignment wrapText="1"/>
    </xf>
    <xf numFmtId="0" fontId="41" fillId="0" borderId="1" xfId="0" applyFont="1" applyBorder="1" applyAlignment="1">
      <alignment wrapText="1"/>
    </xf>
    <xf numFmtId="0" fontId="41" fillId="0" borderId="4" xfId="0" applyNumberFormat="1" applyFont="1" applyBorder="1" applyAlignment="1">
      <alignment horizontal="center" vertical="center"/>
    </xf>
    <xf numFmtId="0" fontId="39" fillId="0" borderId="4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1" fillId="0" borderId="22" xfId="0" applyFont="1" applyBorder="1" applyAlignment="1" applyProtection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/>
    <xf numFmtId="0" fontId="1" fillId="0" borderId="41" xfId="0" applyFont="1" applyBorder="1" applyAlignment="1" applyProtection="1">
      <alignment horizontal="center" vertical="center" wrapText="1"/>
    </xf>
    <xf numFmtId="0" fontId="0" fillId="0" borderId="22" xfId="0" applyBorder="1" applyAlignment="1">
      <alignment horizontal="center"/>
    </xf>
    <xf numFmtId="0" fontId="0" fillId="10" borderId="22" xfId="0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10" borderId="41" xfId="0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textRotation="90" wrapText="1"/>
    </xf>
    <xf numFmtId="0" fontId="40" fillId="0" borderId="60" xfId="0" applyFont="1" applyBorder="1" applyAlignment="1">
      <alignment horizontal="center" vertical="center"/>
    </xf>
    <xf numFmtId="0" fontId="39" fillId="0" borderId="6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1" fillId="0" borderId="53" xfId="0" applyFont="1" applyBorder="1" applyAlignment="1">
      <alignment wrapText="1"/>
    </xf>
    <xf numFmtId="0" fontId="41" fillId="0" borderId="4" xfId="0" applyFont="1" applyBorder="1"/>
    <xf numFmtId="0" fontId="41" fillId="0" borderId="17" xfId="0" applyFont="1" applyBorder="1" applyAlignment="1">
      <alignment wrapText="1"/>
    </xf>
    <xf numFmtId="0" fontId="39" fillId="0" borderId="6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top"/>
    </xf>
    <xf numFmtId="0" fontId="2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vertical="top"/>
    </xf>
    <xf numFmtId="0" fontId="15" fillId="0" borderId="22" xfId="0" applyFont="1" applyBorder="1" applyAlignment="1" applyProtection="1">
      <alignment horizontal="left"/>
    </xf>
    <xf numFmtId="0" fontId="18" fillId="0" borderId="0" xfId="0" applyFont="1" applyBorder="1" applyAlignment="1" applyProtection="1"/>
    <xf numFmtId="0" fontId="19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center" vertical="center"/>
    </xf>
    <xf numFmtId="0" fontId="22" fillId="0" borderId="0" xfId="0" applyFont="1" applyBorder="1" applyProtection="1"/>
    <xf numFmtId="0" fontId="22" fillId="0" borderId="0" xfId="0" applyFont="1" applyBorder="1" applyAlignment="1" applyProtection="1">
      <alignment wrapText="1"/>
    </xf>
    <xf numFmtId="0" fontId="19" fillId="0" borderId="0" xfId="0" applyFont="1" applyBorder="1" applyProtection="1"/>
    <xf numFmtId="0" fontId="22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top"/>
    </xf>
    <xf numFmtId="0" fontId="49" fillId="0" borderId="0" xfId="0" applyFont="1" applyBorder="1" applyProtection="1"/>
    <xf numFmtId="0" fontId="23" fillId="0" borderId="0" xfId="0" applyNumberFormat="1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top" wrapText="1"/>
    </xf>
    <xf numFmtId="0" fontId="18" fillId="0" borderId="0" xfId="0" applyFont="1" applyBorder="1" applyAlignment="1" applyProtection="1">
      <alignment horizontal="center" vertical="top" wrapText="1"/>
    </xf>
    <xf numFmtId="0" fontId="23" fillId="0" borderId="0" xfId="0" applyFont="1" applyBorder="1" applyAlignment="1" applyProtection="1">
      <alignment horizontal="center" vertical="center" textRotation="90"/>
    </xf>
    <xf numFmtId="0" fontId="23" fillId="0" borderId="0" xfId="0" applyFont="1" applyBorder="1" applyAlignment="1" applyProtection="1">
      <alignment horizontal="right" vertical="top"/>
    </xf>
    <xf numFmtId="0" fontId="18" fillId="0" borderId="0" xfId="0" applyFont="1" applyBorder="1" applyAlignment="1" applyProtection="1">
      <alignment horizontal="left" vertical="top" wrapText="1"/>
    </xf>
    <xf numFmtId="0" fontId="19" fillId="0" borderId="0" xfId="0" applyNumberFormat="1" applyFont="1" applyBorder="1" applyAlignment="1" applyProtection="1">
      <alignment horizontal="center" textRotation="90"/>
    </xf>
    <xf numFmtId="0" fontId="19" fillId="0" borderId="0" xfId="0" applyNumberFormat="1" applyFont="1" applyBorder="1" applyAlignment="1" applyProtection="1">
      <alignment horizontal="center" vertical="center"/>
    </xf>
    <xf numFmtId="0" fontId="47" fillId="0" borderId="0" xfId="0" applyFont="1" applyBorder="1" applyAlignment="1"/>
    <xf numFmtId="0" fontId="22" fillId="0" borderId="20" xfId="0" applyFont="1" applyBorder="1" applyAlignment="1" applyProtection="1">
      <alignment horizontal="center" vertical="center"/>
    </xf>
    <xf numFmtId="0" fontId="22" fillId="0" borderId="0" xfId="0" applyNumberFormat="1" applyFont="1" applyBorder="1" applyAlignment="1" applyProtection="1">
      <alignment horizontal="left" vertical="center"/>
    </xf>
    <xf numFmtId="0" fontId="50" fillId="0" borderId="0" xfId="0" applyFont="1" applyBorder="1" applyAlignment="1" applyProtection="1"/>
    <xf numFmtId="0" fontId="51" fillId="0" borderId="0" xfId="0" applyFont="1" applyBorder="1" applyAlignment="1" applyProtection="1"/>
    <xf numFmtId="49" fontId="52" fillId="0" borderId="0" xfId="0" applyNumberFormat="1" applyFont="1" applyBorder="1" applyAlignment="1" applyProtection="1">
      <alignment horizontal="center" vertical="justify" wrapText="1"/>
    </xf>
    <xf numFmtId="0" fontId="52" fillId="0" borderId="0" xfId="0" applyFont="1" applyBorder="1" applyAlignment="1" applyProtection="1">
      <alignment horizontal="right"/>
    </xf>
    <xf numFmtId="0" fontId="53" fillId="0" borderId="0" xfId="0" applyFont="1" applyBorder="1" applyAlignment="1" applyProtection="1"/>
    <xf numFmtId="0" fontId="53" fillId="0" borderId="0" xfId="0" applyFont="1" applyBorder="1" applyAlignment="1" applyProtection="1">
      <alignment horizontal="right"/>
    </xf>
    <xf numFmtId="0" fontId="54" fillId="0" borderId="0" xfId="0" applyFont="1" applyBorder="1" applyAlignment="1" applyProtection="1">
      <alignment horizontal="right"/>
    </xf>
    <xf numFmtId="0" fontId="53" fillId="0" borderId="0" xfId="0" applyFont="1" applyBorder="1" applyProtection="1"/>
    <xf numFmtId="0" fontId="54" fillId="0" borderId="0" xfId="0" applyFont="1" applyBorder="1" applyAlignment="1" applyProtection="1">
      <alignment horizontal="center"/>
    </xf>
    <xf numFmtId="49" fontId="55" fillId="0" borderId="0" xfId="0" applyNumberFormat="1" applyFont="1" applyBorder="1" applyAlignment="1" applyProtection="1">
      <alignment horizontal="left" vertical="justify"/>
    </xf>
    <xf numFmtId="49" fontId="56" fillId="0" borderId="0" xfId="0" applyNumberFormat="1" applyFont="1" applyBorder="1" applyAlignment="1" applyProtection="1">
      <alignment horizontal="right" vertical="justify"/>
    </xf>
    <xf numFmtId="0" fontId="22" fillId="0" borderId="0" xfId="0" applyFont="1" applyBorder="1" applyAlignment="1" applyProtection="1">
      <alignment horizontal="center" vertical="center"/>
    </xf>
    <xf numFmtId="0" fontId="57" fillId="0" borderId="0" xfId="0" applyFont="1" applyBorder="1" applyAlignment="1" applyProtection="1">
      <alignment horizontal="left" vertical="center"/>
    </xf>
    <xf numFmtId="0" fontId="51" fillId="0" borderId="0" xfId="0" applyFont="1" applyBorder="1" applyAlignment="1" applyProtection="1">
      <alignment horizontal="center" vertical="center"/>
    </xf>
    <xf numFmtId="0" fontId="57" fillId="0" borderId="0" xfId="0" applyFont="1" applyBorder="1" applyAlignment="1" applyProtection="1">
      <alignment horizontal="center" vertical="center"/>
    </xf>
    <xf numFmtId="0" fontId="57" fillId="0" borderId="22" xfId="0" applyFont="1" applyBorder="1" applyAlignment="1" applyProtection="1">
      <alignment horizontal="center" vertical="center"/>
    </xf>
    <xf numFmtId="49" fontId="57" fillId="0" borderId="22" xfId="0" applyNumberFormat="1" applyFont="1" applyBorder="1" applyAlignment="1" applyProtection="1">
      <alignment horizontal="center" vertical="center"/>
    </xf>
    <xf numFmtId="49" fontId="57" fillId="0" borderId="0" xfId="0" applyNumberFormat="1" applyFont="1" applyBorder="1" applyAlignment="1" applyProtection="1">
      <alignment horizontal="center" vertical="center"/>
    </xf>
    <xf numFmtId="49" fontId="57" fillId="0" borderId="0" xfId="0" applyNumberFormat="1" applyFont="1" applyBorder="1" applyAlignment="1" applyProtection="1">
      <alignment horizontal="left" vertical="center"/>
    </xf>
    <xf numFmtId="0" fontId="58" fillId="0" borderId="0" xfId="0" applyFont="1" applyBorder="1" applyAlignment="1" applyProtection="1">
      <alignment horizontal="center" vertical="center"/>
    </xf>
    <xf numFmtId="0" fontId="59" fillId="0" borderId="0" xfId="0" applyFont="1" applyBorder="1" applyAlignment="1" applyProtection="1">
      <alignment horizontal="center" vertical="center"/>
    </xf>
    <xf numFmtId="49" fontId="57" fillId="0" borderId="0" xfId="0" applyNumberFormat="1" applyFont="1" applyBorder="1" applyAlignment="1" applyProtection="1">
      <alignment vertical="center"/>
    </xf>
    <xf numFmtId="0" fontId="59" fillId="0" borderId="0" xfId="0" applyNumberFormat="1" applyFont="1" applyBorder="1" applyAlignment="1" applyProtection="1">
      <alignment horizontal="center" vertical="center"/>
    </xf>
    <xf numFmtId="49" fontId="57" fillId="0" borderId="22" xfId="0" applyNumberFormat="1" applyFont="1" applyBorder="1" applyAlignment="1" applyProtection="1">
      <alignment vertical="center"/>
    </xf>
    <xf numFmtId="0" fontId="59" fillId="0" borderId="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/>
    </xf>
    <xf numFmtId="0" fontId="23" fillId="0" borderId="0" xfId="0" applyFont="1" applyBorder="1" applyAlignment="1" applyProtection="1">
      <alignment horizontal="center" vertical="top"/>
    </xf>
    <xf numFmtId="49" fontId="19" fillId="0" borderId="0" xfId="0" applyNumberFormat="1" applyFont="1" applyBorder="1" applyAlignment="1" applyProtection="1">
      <alignment horizontal="left" vertical="center"/>
    </xf>
    <xf numFmtId="49" fontId="19" fillId="0" borderId="0" xfId="0" applyNumberFormat="1" applyFont="1" applyBorder="1" applyAlignment="1" applyProtection="1">
      <alignment vertical="center"/>
    </xf>
    <xf numFmtId="49" fontId="22" fillId="0" borderId="0" xfId="0" applyNumberFormat="1" applyFont="1" applyBorder="1" applyProtection="1"/>
    <xf numFmtId="0" fontId="19" fillId="0" borderId="0" xfId="0" applyFont="1" applyBorder="1" applyAlignment="1" applyProtection="1"/>
    <xf numFmtId="0" fontId="19" fillId="0" borderId="0" xfId="0" applyFont="1" applyBorder="1" applyAlignment="1" applyProtection="1">
      <alignment wrapText="1"/>
    </xf>
    <xf numFmtId="0" fontId="22" fillId="0" borderId="22" xfId="0" applyFont="1" applyBorder="1" applyProtection="1"/>
    <xf numFmtId="0" fontId="23" fillId="0" borderId="22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left" vertical="top"/>
    </xf>
    <xf numFmtId="49" fontId="19" fillId="0" borderId="0" xfId="0" applyNumberFormat="1" applyFont="1" applyBorder="1" applyAlignment="1" applyProtection="1">
      <alignment horizontal="center" vertical="center"/>
    </xf>
    <xf numFmtId="49" fontId="22" fillId="0" borderId="0" xfId="0" applyNumberFormat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wrapText="1"/>
    </xf>
    <xf numFmtId="0" fontId="18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/>
    <xf numFmtId="0" fontId="23" fillId="0" borderId="0" xfId="0" applyFont="1" applyAlignment="1" applyProtection="1">
      <alignment vertical="center"/>
    </xf>
    <xf numFmtId="0" fontId="19" fillId="0" borderId="0" xfId="0" applyFont="1" applyBorder="1" applyAlignment="1" applyProtection="1">
      <alignment horizontal="left"/>
    </xf>
    <xf numFmtId="0" fontId="22" fillId="0" borderId="0" xfId="0" applyFont="1" applyBorder="1" applyAlignment="1" applyProtection="1">
      <alignment horizontal="center"/>
    </xf>
    <xf numFmtId="0" fontId="23" fillId="0" borderId="22" xfId="0" applyNumberFormat="1" applyFont="1" applyBorder="1" applyAlignment="1" applyProtection="1"/>
    <xf numFmtId="0" fontId="23" fillId="0" borderId="0" xfId="0" applyNumberFormat="1" applyFont="1" applyBorder="1" applyAlignment="1" applyProtection="1"/>
    <xf numFmtId="0" fontId="19" fillId="0" borderId="22" xfId="0" applyFont="1" applyBorder="1" applyAlignment="1" applyProtection="1">
      <alignment horizontal="left" vertical="center"/>
    </xf>
    <xf numFmtId="0" fontId="19" fillId="0" borderId="22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top"/>
    </xf>
    <xf numFmtId="0" fontId="23" fillId="0" borderId="0" xfId="0" applyNumberFormat="1" applyFont="1" applyBorder="1" applyAlignment="1" applyProtection="1">
      <alignment horizontal="left" vertical="top"/>
    </xf>
    <xf numFmtId="0" fontId="23" fillId="0" borderId="0" xfId="0" applyFont="1" applyBorder="1" applyAlignment="1" applyProtection="1"/>
    <xf numFmtId="0" fontId="18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center" vertical="top"/>
    </xf>
    <xf numFmtId="0" fontId="22" fillId="0" borderId="0" xfId="0" applyNumberFormat="1" applyFont="1" applyBorder="1" applyAlignment="1" applyProtection="1">
      <alignment vertical="top" wrapText="1"/>
    </xf>
    <xf numFmtId="0" fontId="23" fillId="0" borderId="0" xfId="0" applyNumberFormat="1" applyFont="1" applyBorder="1" applyAlignment="1" applyProtection="1">
      <alignment horizontal="center"/>
    </xf>
    <xf numFmtId="0" fontId="18" fillId="0" borderId="44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22" fillId="0" borderId="0" xfId="0" applyNumberFormat="1" applyFont="1" applyBorder="1" applyProtection="1"/>
    <xf numFmtId="0" fontId="18" fillId="0" borderId="10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center" vertical="center" wrapText="1"/>
    </xf>
    <xf numFmtId="0" fontId="18" fillId="0" borderId="15" xfId="0" applyFont="1" applyBorder="1" applyAlignment="1" applyProtection="1">
      <alignment horizontal="center" vertical="center" wrapText="1"/>
    </xf>
    <xf numFmtId="0" fontId="18" fillId="0" borderId="52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wrapText="1"/>
    </xf>
    <xf numFmtId="0" fontId="18" fillId="0" borderId="6" xfId="0" applyFont="1" applyBorder="1" applyAlignment="1" applyProtection="1">
      <alignment horizontal="center" wrapText="1"/>
    </xf>
    <xf numFmtId="0" fontId="18" fillId="0" borderId="1" xfId="0" applyFont="1" applyBorder="1" applyAlignment="1" applyProtection="1">
      <alignment horizontal="center" wrapText="1"/>
    </xf>
    <xf numFmtId="0" fontId="18" fillId="0" borderId="1" xfId="0" applyNumberFormat="1" applyFont="1" applyBorder="1" applyAlignment="1" applyProtection="1">
      <alignment horizontal="center" wrapText="1"/>
    </xf>
    <xf numFmtId="0" fontId="18" fillId="0" borderId="9" xfId="0" applyNumberFormat="1" applyFont="1" applyBorder="1" applyAlignment="1" applyProtection="1">
      <alignment horizontal="center" wrapText="1"/>
    </xf>
    <xf numFmtId="0" fontId="18" fillId="0" borderId="6" xfId="0" applyNumberFormat="1" applyFont="1" applyBorder="1" applyAlignment="1" applyProtection="1">
      <alignment horizontal="center"/>
    </xf>
    <xf numFmtId="0" fontId="18" fillId="0" borderId="1" xfId="0" applyNumberFormat="1" applyFont="1" applyBorder="1" applyAlignment="1" applyProtection="1">
      <alignment horizontal="center"/>
    </xf>
    <xf numFmtId="0" fontId="18" fillId="0" borderId="3" xfId="0" applyNumberFormat="1" applyFont="1" applyBorder="1" applyAlignment="1" applyProtection="1">
      <alignment horizontal="center"/>
    </xf>
    <xf numFmtId="0" fontId="18" fillId="0" borderId="56" xfId="0" applyNumberFormat="1" applyFont="1" applyBorder="1" applyAlignment="1" applyProtection="1">
      <alignment horizontal="center"/>
    </xf>
    <xf numFmtId="0" fontId="18" fillId="0" borderId="53" xfId="0" applyNumberFormat="1" applyFont="1" applyBorder="1" applyAlignment="1" applyProtection="1">
      <alignment horizontal="center"/>
    </xf>
    <xf numFmtId="0" fontId="18" fillId="0" borderId="54" xfId="0" applyNumberFormat="1" applyFont="1" applyBorder="1" applyAlignment="1" applyProtection="1">
      <alignment horizontal="center"/>
    </xf>
    <xf numFmtId="0" fontId="18" fillId="0" borderId="9" xfId="0" applyNumberFormat="1" applyFont="1" applyBorder="1" applyAlignment="1" applyProtection="1">
      <alignment horizontal="center"/>
    </xf>
    <xf numFmtId="0" fontId="18" fillId="0" borderId="14" xfId="0" applyFont="1" applyBorder="1" applyAlignment="1" applyProtection="1">
      <alignment horizontal="center" wrapText="1"/>
    </xf>
    <xf numFmtId="0" fontId="18" fillId="0" borderId="7" xfId="0" applyFont="1" applyBorder="1" applyAlignment="1" applyProtection="1">
      <alignment horizontal="center" wrapText="1"/>
    </xf>
    <xf numFmtId="0" fontId="18" fillId="0" borderId="4" xfId="0" applyFont="1" applyBorder="1" applyAlignment="1" applyProtection="1">
      <alignment horizontal="center" wrapText="1"/>
    </xf>
    <xf numFmtId="0" fontId="18" fillId="0" borderId="4" xfId="0" applyNumberFormat="1" applyFont="1" applyBorder="1" applyAlignment="1" applyProtection="1">
      <alignment horizontal="center" wrapText="1"/>
    </xf>
    <xf numFmtId="0" fontId="18" fillId="0" borderId="18" xfId="0" applyNumberFormat="1" applyFont="1" applyBorder="1" applyAlignment="1" applyProtection="1">
      <alignment horizontal="center" wrapText="1"/>
    </xf>
    <xf numFmtId="0" fontId="18" fillId="0" borderId="7" xfId="0" applyNumberFormat="1" applyFont="1" applyBorder="1" applyAlignment="1" applyProtection="1">
      <alignment horizontal="center"/>
    </xf>
    <xf numFmtId="0" fontId="18" fillId="0" borderId="4" xfId="0" applyNumberFormat="1" applyFont="1" applyBorder="1" applyAlignment="1" applyProtection="1">
      <alignment horizontal="center"/>
    </xf>
    <xf numFmtId="0" fontId="18" fillId="0" borderId="5" xfId="0" applyNumberFormat="1" applyFont="1" applyBorder="1" applyAlignment="1" applyProtection="1">
      <alignment horizontal="center"/>
    </xf>
    <xf numFmtId="0" fontId="18" fillId="0" borderId="18" xfId="0" applyNumberFormat="1" applyFont="1" applyBorder="1" applyAlignment="1" applyProtection="1">
      <alignment horizontal="center"/>
    </xf>
    <xf numFmtId="0" fontId="18" fillId="0" borderId="4" xfId="0" applyFont="1" applyBorder="1" applyProtection="1"/>
    <xf numFmtId="0" fontId="18" fillId="0" borderId="18" xfId="0" applyFont="1" applyBorder="1" applyProtection="1"/>
    <xf numFmtId="0" fontId="18" fillId="0" borderId="2" xfId="0" applyNumberFormat="1" applyFont="1" applyBorder="1" applyAlignment="1" applyProtection="1">
      <alignment horizontal="center"/>
    </xf>
    <xf numFmtId="0" fontId="18" fillId="0" borderId="21" xfId="0" applyNumberFormat="1" applyFont="1" applyBorder="1" applyAlignment="1" applyProtection="1">
      <alignment horizontal="center"/>
    </xf>
    <xf numFmtId="0" fontId="18" fillId="0" borderId="15" xfId="0" applyFont="1" applyBorder="1" applyAlignment="1" applyProtection="1">
      <alignment horizontal="center" wrapText="1"/>
    </xf>
    <xf numFmtId="0" fontId="18" fillId="0" borderId="8" xfId="0" applyFont="1" applyBorder="1" applyAlignment="1" applyProtection="1">
      <alignment horizontal="center" wrapText="1"/>
    </xf>
    <xf numFmtId="0" fontId="18" fillId="0" borderId="11" xfId="0" applyFont="1" applyBorder="1" applyAlignment="1" applyProtection="1">
      <alignment horizontal="center" wrapText="1"/>
    </xf>
    <xf numFmtId="0" fontId="18" fillId="0" borderId="11" xfId="0" applyNumberFormat="1" applyFont="1" applyBorder="1" applyAlignment="1" applyProtection="1">
      <alignment horizontal="center" wrapText="1"/>
    </xf>
    <xf numFmtId="0" fontId="18" fillId="0" borderId="12" xfId="0" applyNumberFormat="1" applyFont="1" applyBorder="1" applyAlignment="1" applyProtection="1">
      <alignment horizontal="center" wrapText="1"/>
    </xf>
    <xf numFmtId="0" fontId="18" fillId="0" borderId="8" xfId="0" applyNumberFormat="1" applyFont="1" applyBorder="1" applyAlignment="1" applyProtection="1">
      <alignment horizontal="center"/>
    </xf>
    <xf numFmtId="0" fontId="18" fillId="0" borderId="11" xfId="0" applyNumberFormat="1" applyFont="1" applyBorder="1" applyAlignment="1" applyProtection="1">
      <alignment horizontal="center"/>
    </xf>
    <xf numFmtId="0" fontId="18" fillId="0" borderId="16" xfId="0" applyNumberFormat="1" applyFont="1" applyBorder="1" applyAlignment="1" applyProtection="1">
      <alignment horizontal="center"/>
    </xf>
    <xf numFmtId="0" fontId="18" fillId="0" borderId="12" xfId="0" applyNumberFormat="1" applyFont="1" applyBorder="1" applyAlignment="1" applyProtection="1">
      <alignment horizontal="center"/>
    </xf>
    <xf numFmtId="0" fontId="18" fillId="0" borderId="17" xfId="0" applyNumberFormat="1" applyFont="1" applyBorder="1" applyAlignment="1" applyProtection="1">
      <alignment horizontal="center"/>
    </xf>
    <xf numFmtId="0" fontId="18" fillId="0" borderId="19" xfId="0" applyNumberFormat="1" applyFont="1" applyBorder="1" applyAlignment="1" applyProtection="1">
      <alignment horizontal="center"/>
    </xf>
    <xf numFmtId="0" fontId="18" fillId="0" borderId="15" xfId="0" applyNumberFormat="1" applyFont="1" applyBorder="1" applyAlignment="1" applyProtection="1">
      <alignment horizontal="center"/>
    </xf>
    <xf numFmtId="0" fontId="18" fillId="0" borderId="10" xfId="0" applyNumberFormat="1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/>
    </xf>
    <xf numFmtId="0" fontId="18" fillId="0" borderId="0" xfId="0" applyNumberFormat="1" applyFont="1" applyBorder="1" applyAlignment="1" applyProtection="1">
      <alignment horizontal="left"/>
    </xf>
    <xf numFmtId="0" fontId="18" fillId="0" borderId="0" xfId="0" applyNumberFormat="1" applyFont="1" applyBorder="1" applyAlignment="1" applyProtection="1">
      <alignment horizontal="center"/>
    </xf>
    <xf numFmtId="0" fontId="18" fillId="0" borderId="4" xfId="0" applyNumberFormat="1" applyFont="1" applyBorder="1" applyAlignment="1" applyProtection="1">
      <alignment horizontal="left"/>
    </xf>
    <xf numFmtId="0" fontId="18" fillId="0" borderId="4" xfId="0" applyFont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center" vertical="center"/>
    </xf>
    <xf numFmtId="0" fontId="16" fillId="0" borderId="44" xfId="0" applyFont="1" applyBorder="1" applyAlignment="1" applyProtection="1">
      <alignment horizontal="center" vertical="center"/>
    </xf>
    <xf numFmtId="0" fontId="18" fillId="0" borderId="73" xfId="0" applyFont="1" applyBorder="1" applyAlignment="1" applyProtection="1">
      <alignment horizontal="center" wrapText="1"/>
    </xf>
    <xf numFmtId="0" fontId="18" fillId="0" borderId="74" xfId="0" applyFont="1" applyBorder="1" applyAlignment="1" applyProtection="1">
      <alignment horizontal="center" wrapText="1"/>
    </xf>
    <xf numFmtId="0" fontId="18" fillId="0" borderId="75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left"/>
    </xf>
    <xf numFmtId="0" fontId="60" fillId="0" borderId="4" xfId="0" applyFont="1" applyBorder="1" applyAlignment="1">
      <alignment wrapText="1"/>
    </xf>
    <xf numFmtId="0" fontId="60" fillId="0" borderId="33" xfId="0" applyFont="1" applyBorder="1" applyAlignment="1">
      <alignment wrapText="1"/>
    </xf>
    <xf numFmtId="0" fontId="41" fillId="0" borderId="4" xfId="0" applyFont="1" applyBorder="1" applyAlignment="1"/>
    <xf numFmtId="0" fontId="41" fillId="0" borderId="33" xfId="0" applyFont="1" applyBorder="1"/>
    <xf numFmtId="0" fontId="41" fillId="0" borderId="4" xfId="0" applyFont="1" applyFill="1" applyBorder="1" applyAlignment="1">
      <alignment wrapText="1"/>
    </xf>
    <xf numFmtId="0" fontId="41" fillId="0" borderId="33" xfId="0" applyFont="1" applyBorder="1" applyAlignment="1">
      <alignment wrapText="1"/>
    </xf>
    <xf numFmtId="49" fontId="22" fillId="0" borderId="0" xfId="0" applyNumberFormat="1" applyFont="1" applyBorder="1" applyAlignment="1" applyProtection="1">
      <alignment vertical="justify"/>
    </xf>
    <xf numFmtId="0" fontId="22" fillId="11" borderId="0" xfId="0" applyFont="1" applyFill="1" applyBorder="1" applyProtection="1"/>
    <xf numFmtId="49" fontId="7" fillId="0" borderId="44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49" fontId="22" fillId="0" borderId="0" xfId="0" applyNumberFormat="1" applyFont="1" applyBorder="1" applyAlignment="1" applyProtection="1">
      <alignment horizontal="right" vertical="justify"/>
    </xf>
    <xf numFmtId="0" fontId="23" fillId="0" borderId="14" xfId="0" applyNumberFormat="1" applyFont="1" applyBorder="1" applyAlignment="1" applyProtection="1">
      <alignment horizontal="center" vertical="center"/>
    </xf>
    <xf numFmtId="0" fontId="23" fillId="0" borderId="32" xfId="0" applyNumberFormat="1" applyFont="1" applyBorder="1" applyAlignment="1" applyProtection="1">
      <alignment horizontal="center" vertical="center"/>
    </xf>
    <xf numFmtId="0" fontId="23" fillId="0" borderId="5" xfId="0" applyNumberFormat="1" applyFont="1" applyBorder="1" applyAlignment="1" applyProtection="1">
      <alignment horizontal="center" vertical="center"/>
    </xf>
    <xf numFmtId="0" fontId="23" fillId="0" borderId="42" xfId="0" applyNumberFormat="1" applyFont="1" applyBorder="1" applyAlignment="1" applyProtection="1">
      <alignment horizontal="center" vertical="center"/>
    </xf>
    <xf numFmtId="0" fontId="18" fillId="0" borderId="7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/>
    </xf>
    <xf numFmtId="0" fontId="18" fillId="0" borderId="8" xfId="0" applyFon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center" vertical="center"/>
    </xf>
    <xf numFmtId="0" fontId="18" fillId="0" borderId="12" xfId="0" applyFont="1" applyBorder="1" applyAlignment="1" applyProtection="1">
      <alignment horizontal="center" vertical="center"/>
    </xf>
    <xf numFmtId="0" fontId="18" fillId="0" borderId="41" xfId="0" applyFont="1" applyBorder="1" applyAlignment="1" applyProtection="1">
      <alignment horizontal="center" vertical="center"/>
    </xf>
    <xf numFmtId="0" fontId="18" fillId="0" borderId="52" xfId="0" applyFont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/>
    </xf>
    <xf numFmtId="0" fontId="19" fillId="0" borderId="57" xfId="0" applyFont="1" applyBorder="1" applyAlignment="1" applyProtection="1">
      <alignment horizontal="center" vertical="center" wrapText="1"/>
    </xf>
    <xf numFmtId="0" fontId="19" fillId="0" borderId="59" xfId="0" applyFont="1" applyBorder="1" applyAlignment="1" applyProtection="1">
      <alignment horizontal="center" vertical="center" wrapText="1"/>
    </xf>
    <xf numFmtId="0" fontId="19" fillId="0" borderId="49" xfId="0" applyFont="1" applyBorder="1" applyAlignment="1" applyProtection="1">
      <alignment horizontal="center" vertical="center" wrapText="1"/>
    </xf>
    <xf numFmtId="0" fontId="19" fillId="0" borderId="57" xfId="0" applyNumberFormat="1" applyFont="1" applyBorder="1" applyAlignment="1" applyProtection="1">
      <alignment horizontal="center" vertical="center"/>
    </xf>
    <xf numFmtId="0" fontId="19" fillId="0" borderId="59" xfId="0" applyNumberFormat="1" applyFont="1" applyBorder="1" applyAlignment="1" applyProtection="1">
      <alignment horizontal="center" vertical="center"/>
    </xf>
    <xf numFmtId="0" fontId="19" fillId="0" borderId="49" xfId="0" applyNumberFormat="1" applyFont="1" applyBorder="1" applyAlignment="1" applyProtection="1">
      <alignment horizontal="center" vertical="center"/>
    </xf>
    <xf numFmtId="49" fontId="19" fillId="0" borderId="57" xfId="0" applyNumberFormat="1" applyFont="1" applyBorder="1" applyAlignment="1" applyProtection="1">
      <alignment horizontal="center" vertical="center"/>
    </xf>
    <xf numFmtId="49" fontId="19" fillId="0" borderId="59" xfId="0" applyNumberFormat="1" applyFont="1" applyBorder="1" applyAlignment="1" applyProtection="1">
      <alignment horizontal="center" vertical="center"/>
    </xf>
    <xf numFmtId="49" fontId="19" fillId="0" borderId="49" xfId="0" applyNumberFormat="1" applyFont="1" applyBorder="1" applyAlignment="1" applyProtection="1">
      <alignment horizontal="center" vertical="center"/>
    </xf>
    <xf numFmtId="0" fontId="19" fillId="0" borderId="57" xfId="0" applyFont="1" applyBorder="1" applyAlignment="1" applyProtection="1">
      <alignment horizontal="center" vertical="center"/>
    </xf>
    <xf numFmtId="0" fontId="19" fillId="0" borderId="59" xfId="0" applyFont="1" applyBorder="1" applyAlignment="1" applyProtection="1">
      <alignment horizontal="center" vertical="center"/>
    </xf>
    <xf numFmtId="0" fontId="19" fillId="0" borderId="49" xfId="0" applyFont="1" applyBorder="1" applyAlignment="1" applyProtection="1">
      <alignment horizontal="center" vertical="center"/>
    </xf>
    <xf numFmtId="0" fontId="21" fillId="0" borderId="60" xfId="0" applyFont="1" applyBorder="1" applyAlignment="1" applyProtection="1">
      <alignment horizontal="center" vertical="center" wrapText="1"/>
    </xf>
    <xf numFmtId="0" fontId="21" fillId="0" borderId="28" xfId="0" applyFont="1" applyBorder="1" applyAlignment="1" applyProtection="1">
      <alignment horizontal="center" vertical="center" wrapText="1"/>
    </xf>
    <xf numFmtId="0" fontId="21" fillId="0" borderId="65" xfId="0" applyFont="1" applyBorder="1" applyAlignment="1" applyProtection="1">
      <alignment horizontal="center" vertical="center" wrapText="1"/>
    </xf>
    <xf numFmtId="0" fontId="21" fillId="0" borderId="66" xfId="0" applyFont="1" applyBorder="1" applyAlignment="1" applyProtection="1">
      <alignment horizontal="center" vertical="center" wrapText="1"/>
    </xf>
    <xf numFmtId="0" fontId="21" fillId="0" borderId="61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top" wrapText="1"/>
    </xf>
    <xf numFmtId="0" fontId="4" fillId="0" borderId="0" xfId="0" applyNumberFormat="1" applyFont="1" applyBorder="1" applyAlignment="1" applyProtection="1">
      <alignment horizontal="center" vertical="center"/>
    </xf>
    <xf numFmtId="49" fontId="18" fillId="0" borderId="15" xfId="0" applyNumberFormat="1" applyFont="1" applyBorder="1" applyAlignment="1" applyProtection="1">
      <alignment horizontal="center" vertical="center"/>
    </xf>
    <xf numFmtId="49" fontId="18" fillId="0" borderId="52" xfId="0" applyNumberFormat="1" applyFont="1" applyBorder="1" applyAlignment="1" applyProtection="1">
      <alignment horizontal="center" vertical="center"/>
    </xf>
    <xf numFmtId="49" fontId="18" fillId="0" borderId="51" xfId="0" applyNumberFormat="1" applyFont="1" applyBorder="1" applyAlignment="1" applyProtection="1">
      <alignment horizontal="center" vertical="center"/>
    </xf>
    <xf numFmtId="0" fontId="19" fillId="0" borderId="24" xfId="0" applyFont="1" applyBorder="1" applyAlignment="1" applyProtection="1">
      <alignment horizontal="center"/>
    </xf>
    <xf numFmtId="0" fontId="21" fillId="0" borderId="61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24" xfId="0" applyFont="1" applyBorder="1" applyAlignment="1" applyProtection="1">
      <alignment horizontal="center" vertical="center"/>
    </xf>
    <xf numFmtId="0" fontId="21" fillId="0" borderId="25" xfId="0" applyFont="1" applyBorder="1" applyAlignment="1" applyProtection="1">
      <alignment horizontal="center" vertical="center"/>
    </xf>
    <xf numFmtId="0" fontId="18" fillId="0" borderId="8" xfId="0" applyNumberFormat="1" applyFont="1" applyBorder="1" applyAlignment="1" applyProtection="1">
      <alignment horizontal="left"/>
    </xf>
    <xf numFmtId="0" fontId="18" fillId="0" borderId="11" xfId="0" applyNumberFormat="1" applyFont="1" applyBorder="1" applyAlignment="1" applyProtection="1">
      <alignment horizontal="left"/>
    </xf>
    <xf numFmtId="0" fontId="18" fillId="0" borderId="16" xfId="0" applyNumberFormat="1" applyFont="1" applyBorder="1" applyAlignment="1" applyProtection="1">
      <alignment horizontal="left"/>
    </xf>
    <xf numFmtId="49" fontId="18" fillId="0" borderId="6" xfId="0" applyNumberFormat="1" applyFont="1" applyBorder="1" applyAlignment="1" applyProtection="1">
      <alignment vertical="center"/>
    </xf>
    <xf numFmtId="49" fontId="18" fillId="0" borderId="1" xfId="0" applyNumberFormat="1" applyFont="1" applyBorder="1" applyAlignment="1" applyProtection="1">
      <alignment vertical="center"/>
    </xf>
    <xf numFmtId="49" fontId="18" fillId="0" borderId="9" xfId="0" applyNumberFormat="1" applyFont="1" applyBorder="1" applyAlignment="1" applyProtection="1">
      <alignment vertical="center"/>
    </xf>
    <xf numFmtId="0" fontId="18" fillId="0" borderId="58" xfId="0" applyFont="1" applyBorder="1" applyAlignment="1" applyProtection="1">
      <alignment horizontal="center" vertical="center"/>
    </xf>
    <xf numFmtId="0" fontId="18" fillId="0" borderId="53" xfId="0" applyFont="1" applyBorder="1" applyAlignment="1" applyProtection="1">
      <alignment horizontal="center" vertical="center"/>
    </xf>
    <xf numFmtId="0" fontId="18" fillId="0" borderId="48" xfId="0" applyFont="1" applyBorder="1" applyAlignment="1" applyProtection="1">
      <alignment horizontal="center" vertical="center"/>
    </xf>
    <xf numFmtId="0" fontId="18" fillId="0" borderId="32" xfId="0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0" fontId="18" fillId="0" borderId="10" xfId="0" applyFont="1" applyBorder="1" applyAlignment="1" applyProtection="1">
      <alignment horizontal="center" vertical="center"/>
    </xf>
    <xf numFmtId="0" fontId="18" fillId="0" borderId="16" xfId="0" applyFont="1" applyBorder="1" applyAlignment="1" applyProtection="1">
      <alignment horizontal="center" vertical="center"/>
    </xf>
    <xf numFmtId="0" fontId="22" fillId="0" borderId="5" xfId="0" applyNumberFormat="1" applyFont="1" applyBorder="1" applyAlignment="1" applyProtection="1">
      <alignment horizontal="center" vertical="center"/>
    </xf>
    <xf numFmtId="0" fontId="22" fillId="0" borderId="42" xfId="0" applyNumberFormat="1" applyFont="1" applyBorder="1" applyAlignment="1" applyProtection="1">
      <alignment horizontal="center" vertical="center"/>
    </xf>
    <xf numFmtId="0" fontId="22" fillId="0" borderId="14" xfId="0" applyNumberFormat="1" applyFont="1" applyBorder="1" applyAlignment="1" applyProtection="1">
      <alignment horizontal="center" vertical="center"/>
    </xf>
    <xf numFmtId="0" fontId="22" fillId="0" borderId="32" xfId="0" applyNumberFormat="1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 wrapText="1"/>
    </xf>
    <xf numFmtId="0" fontId="22" fillId="0" borderId="41" xfId="0" applyFont="1" applyBorder="1" applyAlignment="1" applyProtection="1">
      <alignment horizontal="center" vertical="center" wrapText="1"/>
    </xf>
    <xf numFmtId="0" fontId="22" fillId="0" borderId="42" xfId="0" applyFont="1" applyBorder="1" applyAlignment="1" applyProtection="1">
      <alignment horizontal="center" vertical="center" wrapText="1"/>
    </xf>
    <xf numFmtId="0" fontId="22" fillId="0" borderId="14" xfId="0" applyFont="1" applyBorder="1" applyAlignment="1" applyProtection="1">
      <alignment horizontal="left" vertical="center" wrapText="1"/>
    </xf>
    <xf numFmtId="0" fontId="22" fillId="0" borderId="41" xfId="0" applyFont="1" applyBorder="1" applyAlignment="1" applyProtection="1">
      <alignment horizontal="left" vertical="center" wrapText="1"/>
    </xf>
    <xf numFmtId="0" fontId="22" fillId="0" borderId="42" xfId="0" applyFont="1" applyBorder="1" applyAlignment="1" applyProtection="1">
      <alignment horizontal="left" vertical="center" wrapText="1"/>
    </xf>
    <xf numFmtId="0" fontId="22" fillId="0" borderId="14" xfId="0" applyFont="1" applyBorder="1" applyAlignment="1" applyProtection="1">
      <alignment horizontal="center" vertical="center"/>
    </xf>
    <xf numFmtId="0" fontId="22" fillId="0" borderId="32" xfId="0" applyFont="1" applyBorder="1" applyAlignment="1" applyProtection="1">
      <alignment horizontal="center" vertical="center"/>
    </xf>
    <xf numFmtId="0" fontId="22" fillId="0" borderId="42" xfId="0" applyFont="1" applyBorder="1" applyAlignment="1" applyProtection="1">
      <alignment horizontal="center" vertical="center"/>
    </xf>
    <xf numFmtId="0" fontId="22" fillId="0" borderId="41" xfId="0" applyNumberFormat="1" applyFont="1" applyBorder="1" applyAlignment="1" applyProtection="1">
      <alignment horizontal="center" vertical="center"/>
    </xf>
    <xf numFmtId="0" fontId="23" fillId="0" borderId="41" xfId="0" applyNumberFormat="1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wrapText="1"/>
    </xf>
    <xf numFmtId="0" fontId="22" fillId="0" borderId="22" xfId="0" applyFont="1" applyBorder="1" applyAlignment="1" applyProtection="1">
      <alignment horizontal="center" wrapText="1"/>
    </xf>
    <xf numFmtId="0" fontId="22" fillId="0" borderId="21" xfId="0" applyFont="1" applyBorder="1" applyAlignment="1" applyProtection="1">
      <alignment horizontal="center" wrapText="1"/>
    </xf>
    <xf numFmtId="0" fontId="22" fillId="0" borderId="13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1" xfId="0" applyFont="1" applyBorder="1" applyAlignment="1" applyProtection="1">
      <alignment horizontal="left" vertical="center" wrapText="1"/>
    </xf>
    <xf numFmtId="0" fontId="22" fillId="0" borderId="13" xfId="0" applyNumberFormat="1" applyFont="1" applyBorder="1" applyAlignment="1" applyProtection="1">
      <alignment horizontal="center" vertical="center"/>
    </xf>
    <xf numFmtId="0" fontId="22" fillId="0" borderId="2" xfId="0" applyNumberFormat="1" applyFont="1" applyBorder="1" applyAlignment="1" applyProtection="1">
      <alignment horizontal="center" vertical="center"/>
    </xf>
    <xf numFmtId="0" fontId="22" fillId="0" borderId="3" xfId="0" applyNumberFormat="1" applyFont="1" applyBorder="1" applyAlignment="1" applyProtection="1">
      <alignment horizontal="center" vertical="center"/>
    </xf>
    <xf numFmtId="0" fontId="22" fillId="0" borderId="21" xfId="0" applyNumberFormat="1" applyFont="1" applyBorder="1" applyAlignment="1" applyProtection="1">
      <alignment horizontal="center" vertical="center"/>
    </xf>
    <xf numFmtId="0" fontId="23" fillId="0" borderId="46" xfId="0" applyFont="1" applyBorder="1" applyAlignment="1" applyProtection="1">
      <alignment horizontal="right" wrapText="1"/>
    </xf>
    <xf numFmtId="0" fontId="23" fillId="0" borderId="47" xfId="0" applyFont="1" applyBorder="1" applyAlignment="1" applyProtection="1">
      <alignment horizontal="right" wrapText="1"/>
    </xf>
    <xf numFmtId="0" fontId="23" fillId="0" borderId="30" xfId="0" applyFont="1" applyBorder="1" applyAlignment="1" applyProtection="1">
      <alignment horizontal="right" wrapText="1"/>
    </xf>
    <xf numFmtId="0" fontId="22" fillId="0" borderId="13" xfId="0" applyFont="1" applyBorder="1" applyAlignment="1" applyProtection="1">
      <alignment horizontal="center" vertical="center"/>
    </xf>
    <xf numFmtId="0" fontId="22" fillId="0" borderId="22" xfId="0" applyFont="1" applyBorder="1" applyAlignment="1" applyProtection="1">
      <alignment horizontal="center" vertical="center"/>
    </xf>
    <xf numFmtId="0" fontId="22" fillId="0" borderId="21" xfId="0" applyFont="1" applyBorder="1" applyAlignment="1" applyProtection="1">
      <alignment horizontal="center" vertical="center"/>
    </xf>
    <xf numFmtId="0" fontId="22" fillId="0" borderId="3" xfId="0" applyNumberFormat="1" applyFont="1" applyBorder="1" applyAlignment="1" applyProtection="1">
      <alignment horizontal="center" vertical="center" wrapText="1"/>
    </xf>
    <xf numFmtId="0" fontId="22" fillId="0" borderId="22" xfId="0" applyNumberFormat="1" applyFont="1" applyBorder="1" applyAlignment="1" applyProtection="1">
      <alignment horizontal="center" vertical="center" wrapText="1"/>
    </xf>
    <xf numFmtId="0" fontId="22" fillId="0" borderId="21" xfId="0" applyNumberFormat="1" applyFont="1" applyBorder="1" applyAlignment="1" applyProtection="1">
      <alignment horizontal="center" vertical="center" wrapText="1"/>
    </xf>
    <xf numFmtId="0" fontId="22" fillId="0" borderId="2" xfId="0" applyNumberFormat="1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/>
    </xf>
    <xf numFmtId="0" fontId="22" fillId="0" borderId="4" xfId="0" applyFont="1" applyBorder="1" applyAlignment="1" applyProtection="1">
      <alignment horizontal="center"/>
    </xf>
    <xf numFmtId="0" fontId="47" fillId="0" borderId="4" xfId="0" applyFont="1" applyBorder="1" applyAlignment="1">
      <alignment horizontal="center" vertical="center"/>
    </xf>
    <xf numFmtId="0" fontId="22" fillId="0" borderId="4" xfId="0" applyNumberFormat="1" applyFont="1" applyBorder="1" applyAlignment="1" applyProtection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22" fillId="0" borderId="7" xfId="0" applyNumberFormat="1" applyFont="1" applyBorder="1" applyAlignment="1" applyProtection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22" fillId="0" borderId="7" xfId="0" applyFont="1" applyBorder="1" applyAlignment="1" applyProtection="1">
      <alignment horizontal="center" vertical="center"/>
    </xf>
    <xf numFmtId="0" fontId="22" fillId="0" borderId="4" xfId="0" applyFont="1" applyBorder="1" applyAlignment="1" applyProtection="1">
      <alignment horizontal="center" vertical="center"/>
    </xf>
    <xf numFmtId="0" fontId="23" fillId="0" borderId="4" xfId="0" applyNumberFormat="1" applyFont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horizontal="center" vertical="center"/>
    </xf>
    <xf numFmtId="0" fontId="22" fillId="0" borderId="46" xfId="0" applyNumberFormat="1" applyFont="1" applyBorder="1" applyAlignment="1" applyProtection="1">
      <alignment horizontal="center" vertical="center"/>
    </xf>
    <xf numFmtId="0" fontId="22" fillId="0" borderId="47" xfId="0" applyNumberFormat="1" applyFont="1" applyBorder="1" applyAlignment="1" applyProtection="1">
      <alignment horizontal="center" vertical="center"/>
    </xf>
    <xf numFmtId="0" fontId="22" fillId="0" borderId="50" xfId="0" applyNumberFormat="1" applyFont="1" applyBorder="1" applyAlignment="1" applyProtection="1">
      <alignment horizontal="center" vertical="center"/>
    </xf>
    <xf numFmtId="0" fontId="22" fillId="0" borderId="30" xfId="0" applyNumberFormat="1" applyFont="1" applyBorder="1" applyAlignment="1" applyProtection="1">
      <alignment horizontal="center" vertical="center"/>
    </xf>
    <xf numFmtId="0" fontId="22" fillId="0" borderId="13" xfId="0" applyNumberFormat="1" applyFont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center" wrapText="1"/>
    </xf>
    <xf numFmtId="0" fontId="22" fillId="0" borderId="1" xfId="0" applyFont="1" applyBorder="1" applyAlignment="1" applyProtection="1">
      <alignment horizontal="center" wrapText="1"/>
    </xf>
    <xf numFmtId="0" fontId="22" fillId="0" borderId="43" xfId="0" applyFont="1" applyBorder="1" applyAlignment="1" applyProtection="1">
      <alignment horizontal="center" vertical="center" wrapText="1"/>
    </xf>
    <xf numFmtId="0" fontId="22" fillId="0" borderId="44" xfId="0" applyFont="1" applyBorder="1" applyAlignment="1" applyProtection="1">
      <alignment horizontal="center" vertical="center" wrapText="1"/>
    </xf>
    <xf numFmtId="0" fontId="22" fillId="0" borderId="45" xfId="0" applyFont="1" applyBorder="1" applyAlignment="1" applyProtection="1">
      <alignment horizontal="center" vertical="center" wrapText="1"/>
    </xf>
    <xf numFmtId="0" fontId="23" fillId="0" borderId="46" xfId="0" applyFont="1" applyBorder="1" applyAlignment="1" applyProtection="1">
      <alignment horizontal="center" wrapText="1"/>
    </xf>
    <xf numFmtId="0" fontId="23" fillId="0" borderId="47" xfId="0" applyFont="1" applyBorder="1" applyAlignment="1" applyProtection="1">
      <alignment horizontal="center" wrapText="1"/>
    </xf>
    <xf numFmtId="0" fontId="23" fillId="0" borderId="24" xfId="0" applyFont="1" applyBorder="1" applyAlignment="1" applyProtection="1">
      <alignment horizontal="center" wrapText="1"/>
    </xf>
    <xf numFmtId="0" fontId="23" fillId="0" borderId="30" xfId="0" applyFont="1" applyBorder="1" applyAlignment="1" applyProtection="1">
      <alignment horizontal="center" wrapText="1"/>
    </xf>
    <xf numFmtId="0" fontId="23" fillId="0" borderId="29" xfId="0" applyNumberFormat="1" applyFont="1" applyBorder="1" applyAlignment="1" applyProtection="1">
      <alignment horizontal="center" vertical="center"/>
    </xf>
    <xf numFmtId="0" fontId="23" fillId="0" borderId="62" xfId="0" applyNumberFormat="1" applyFont="1" applyBorder="1" applyAlignment="1" applyProtection="1">
      <alignment horizontal="center" vertical="center"/>
    </xf>
    <xf numFmtId="0" fontId="22" fillId="0" borderId="48" xfId="0" applyNumberFormat="1" applyFont="1" applyBorder="1" applyAlignment="1" applyProtection="1">
      <alignment horizontal="center" vertical="center"/>
    </xf>
    <xf numFmtId="0" fontId="22" fillId="0" borderId="49" xfId="0" applyNumberFormat="1" applyFont="1" applyBorder="1" applyAlignment="1" applyProtection="1">
      <alignment horizontal="center" vertical="center"/>
    </xf>
    <xf numFmtId="0" fontId="23" fillId="0" borderId="20" xfId="0" applyNumberFormat="1" applyFont="1" applyBorder="1" applyAlignment="1" applyProtection="1">
      <alignment horizontal="center" vertical="center"/>
    </xf>
    <xf numFmtId="0" fontId="23" fillId="0" borderId="55" xfId="0" applyNumberFormat="1" applyFont="1" applyBorder="1" applyAlignment="1" applyProtection="1">
      <alignment horizontal="center" vertical="center"/>
    </xf>
    <xf numFmtId="0" fontId="23" fillId="0" borderId="47" xfId="0" applyFont="1" applyBorder="1" applyAlignment="1" applyProtection="1">
      <alignment horizontal="center" vertical="center"/>
    </xf>
    <xf numFmtId="0" fontId="23" fillId="0" borderId="29" xfId="0" applyFont="1" applyBorder="1" applyAlignment="1" applyProtection="1">
      <alignment horizontal="center" vertical="center"/>
    </xf>
    <xf numFmtId="0" fontId="23" fillId="0" borderId="22" xfId="0" applyNumberFormat="1" applyFont="1" applyBorder="1" applyAlignment="1" applyProtection="1">
      <alignment horizontal="center" vertical="center" wrapText="1"/>
    </xf>
    <xf numFmtId="0" fontId="23" fillId="0" borderId="21" xfId="0" applyNumberFormat="1" applyFont="1" applyBorder="1" applyAlignment="1" applyProtection="1">
      <alignment horizontal="center" vertical="center" wrapText="1"/>
    </xf>
    <xf numFmtId="0" fontId="23" fillId="0" borderId="13" xfId="0" applyNumberFormat="1" applyFont="1" applyBorder="1" applyAlignment="1" applyProtection="1">
      <alignment horizontal="center" vertical="center" wrapText="1"/>
    </xf>
    <xf numFmtId="0" fontId="23" fillId="0" borderId="2" xfId="0" applyNumberFormat="1" applyFont="1" applyBorder="1" applyAlignment="1" applyProtection="1">
      <alignment horizontal="center" vertical="center" wrapText="1"/>
    </xf>
    <xf numFmtId="0" fontId="22" fillId="0" borderId="43" xfId="0" applyFont="1" applyBorder="1" applyAlignment="1" applyProtection="1">
      <alignment horizontal="center" wrapText="1"/>
    </xf>
    <xf numFmtId="0" fontId="22" fillId="0" borderId="44" xfId="0" applyFont="1" applyBorder="1" applyAlignment="1" applyProtection="1">
      <alignment horizontal="center" wrapText="1"/>
    </xf>
    <xf numFmtId="0" fontId="22" fillId="0" borderId="45" xfId="0" applyFont="1" applyBorder="1" applyAlignment="1" applyProtection="1">
      <alignment horizontal="center" wrapText="1"/>
    </xf>
    <xf numFmtId="0" fontId="23" fillId="0" borderId="46" xfId="0" applyFont="1" applyBorder="1" applyAlignment="1" applyProtection="1">
      <alignment horizontal="center" vertical="center"/>
    </xf>
    <xf numFmtId="0" fontId="18" fillId="0" borderId="60" xfId="0" applyFont="1" applyBorder="1" applyAlignment="1" applyProtection="1">
      <alignment horizontal="center" vertical="center" textRotation="90"/>
    </xf>
    <xf numFmtId="0" fontId="18" fillId="0" borderId="28" xfId="0" applyFont="1" applyBorder="1" applyAlignment="1" applyProtection="1">
      <alignment horizontal="center" vertical="center" textRotation="90"/>
    </xf>
    <xf numFmtId="0" fontId="18" fillId="0" borderId="65" xfId="0" applyFont="1" applyBorder="1" applyAlignment="1" applyProtection="1">
      <alignment horizontal="center" vertical="center" textRotation="90"/>
    </xf>
    <xf numFmtId="0" fontId="18" fillId="0" borderId="66" xfId="0" applyFont="1" applyBorder="1" applyAlignment="1" applyProtection="1">
      <alignment horizontal="center" vertical="center" textRotation="90"/>
    </xf>
    <xf numFmtId="0" fontId="18" fillId="0" borderId="23" xfId="0" applyFont="1" applyBorder="1" applyAlignment="1" applyProtection="1">
      <alignment horizontal="center" vertical="center" textRotation="90"/>
    </xf>
    <xf numFmtId="0" fontId="18" fillId="0" borderId="25" xfId="0" applyFont="1" applyBorder="1" applyAlignment="1" applyProtection="1">
      <alignment horizontal="center" vertical="center" textRotation="90"/>
    </xf>
    <xf numFmtId="0" fontId="22" fillId="0" borderId="60" xfId="0" applyFont="1" applyBorder="1" applyAlignment="1" applyProtection="1">
      <alignment horizontal="center" vertical="center" textRotation="90"/>
    </xf>
    <xf numFmtId="0" fontId="22" fillId="0" borderId="61" xfId="0" applyFont="1" applyBorder="1" applyAlignment="1" applyProtection="1">
      <alignment horizontal="center" vertical="center" textRotation="90"/>
    </xf>
    <xf numFmtId="0" fontId="22" fillId="0" borderId="28" xfId="0" applyFont="1" applyBorder="1" applyAlignment="1" applyProtection="1">
      <alignment horizontal="center" vertical="center" textRotation="90"/>
    </xf>
    <xf numFmtId="0" fontId="22" fillId="0" borderId="65" xfId="0" applyFont="1" applyBorder="1" applyAlignment="1" applyProtection="1">
      <alignment horizontal="center" vertical="center" textRotation="90"/>
    </xf>
    <xf numFmtId="0" fontId="22" fillId="0" borderId="0" xfId="0" applyFont="1" applyBorder="1" applyAlignment="1" applyProtection="1">
      <alignment horizontal="center" vertical="center" textRotation="90"/>
    </xf>
    <xf numFmtId="0" fontId="22" fillId="0" borderId="66" xfId="0" applyFont="1" applyBorder="1" applyAlignment="1" applyProtection="1">
      <alignment horizontal="center" vertical="center" textRotation="90"/>
    </xf>
    <xf numFmtId="0" fontId="22" fillId="0" borderId="23" xfId="0" applyFont="1" applyBorder="1" applyAlignment="1" applyProtection="1">
      <alignment horizontal="center" vertical="center" textRotation="90"/>
    </xf>
    <xf numFmtId="0" fontId="22" fillId="0" borderId="24" xfId="0" applyFont="1" applyBorder="1" applyAlignment="1" applyProtection="1">
      <alignment horizontal="center" vertical="center" textRotation="90"/>
    </xf>
    <xf numFmtId="0" fontId="22" fillId="0" borderId="25" xfId="0" applyFont="1" applyBorder="1" applyAlignment="1" applyProtection="1">
      <alignment horizontal="center" vertical="center" textRotation="90"/>
    </xf>
    <xf numFmtId="0" fontId="23" fillId="0" borderId="50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/>
    </xf>
    <xf numFmtId="0" fontId="23" fillId="0" borderId="24" xfId="0" applyFont="1" applyBorder="1" applyAlignment="1" applyProtection="1">
      <alignment horizontal="center"/>
    </xf>
    <xf numFmtId="0" fontId="19" fillId="0" borderId="24" xfId="0" applyFont="1" applyBorder="1" applyAlignment="1" applyProtection="1">
      <alignment horizontal="center" vertical="center"/>
    </xf>
    <xf numFmtId="0" fontId="23" fillId="0" borderId="24" xfId="0" applyFont="1" applyBorder="1" applyAlignment="1" applyProtection="1">
      <alignment horizontal="center" vertical="center"/>
    </xf>
    <xf numFmtId="0" fontId="23" fillId="0" borderId="30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wrapText="1"/>
    </xf>
    <xf numFmtId="0" fontId="22" fillId="0" borderId="55" xfId="0" applyNumberFormat="1" applyFont="1" applyBorder="1" applyAlignment="1" applyProtection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22" fillId="0" borderId="6" xfId="0" applyFont="1" applyBorder="1" applyAlignment="1" applyProtection="1">
      <alignment horizontal="center"/>
    </xf>
    <xf numFmtId="0" fontId="22" fillId="0" borderId="1" xfId="0" applyFont="1" applyBorder="1" applyAlignment="1" applyProtection="1">
      <alignment horizontal="center"/>
    </xf>
    <xf numFmtId="0" fontId="23" fillId="0" borderId="46" xfId="0" applyNumberFormat="1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 textRotation="90" wrapText="1"/>
    </xf>
    <xf numFmtId="0" fontId="18" fillId="0" borderId="1" xfId="0" applyFont="1" applyBorder="1" applyAlignment="1" applyProtection="1">
      <alignment horizontal="center" vertical="center" textRotation="90"/>
    </xf>
    <xf numFmtId="0" fontId="18" fillId="0" borderId="4" xfId="0" applyFont="1" applyBorder="1" applyAlignment="1" applyProtection="1">
      <alignment horizontal="center" vertical="center" textRotation="90"/>
    </xf>
    <xf numFmtId="0" fontId="18" fillId="0" borderId="11" xfId="0" applyFont="1" applyBorder="1" applyAlignment="1" applyProtection="1">
      <alignment horizontal="center" vertical="center" textRotation="90"/>
    </xf>
    <xf numFmtId="0" fontId="23" fillId="0" borderId="23" xfId="0" applyFont="1" applyBorder="1" applyAlignment="1" applyProtection="1">
      <alignment horizontal="center" vertical="center"/>
    </xf>
    <xf numFmtId="0" fontId="23" fillId="0" borderId="38" xfId="0" applyFont="1" applyBorder="1" applyAlignment="1" applyProtection="1">
      <alignment horizontal="center" vertical="center"/>
    </xf>
    <xf numFmtId="0" fontId="22" fillId="0" borderId="46" xfId="0" applyFont="1" applyBorder="1" applyAlignment="1" applyProtection="1">
      <alignment horizontal="center" vertical="center"/>
    </xf>
    <xf numFmtId="0" fontId="22" fillId="0" borderId="47" xfId="0" applyFont="1" applyBorder="1" applyAlignment="1" applyProtection="1">
      <alignment horizontal="center" vertical="center"/>
    </xf>
    <xf numFmtId="0" fontId="22" fillId="0" borderId="3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 textRotation="90"/>
    </xf>
    <xf numFmtId="0" fontId="18" fillId="0" borderId="24" xfId="0" applyFont="1" applyBorder="1" applyAlignment="1" applyProtection="1">
      <alignment horizontal="center" vertical="center" textRotation="90"/>
    </xf>
    <xf numFmtId="0" fontId="23" fillId="0" borderId="14" xfId="0" applyFont="1" applyBorder="1" applyAlignment="1" applyProtection="1">
      <alignment horizontal="left" vertical="center" wrapText="1"/>
    </xf>
    <xf numFmtId="0" fontId="23" fillId="0" borderId="41" xfId="0" applyFont="1" applyBorder="1" applyAlignment="1" applyProtection="1">
      <alignment horizontal="left" vertical="center" wrapText="1"/>
    </xf>
    <xf numFmtId="0" fontId="23" fillId="0" borderId="42" xfId="0" applyFont="1" applyBorder="1" applyAlignment="1" applyProtection="1">
      <alignment horizontal="left" vertical="center" wrapText="1"/>
    </xf>
    <xf numFmtId="0" fontId="23" fillId="0" borderId="15" xfId="0" applyFont="1" applyBorder="1" applyAlignment="1" applyProtection="1">
      <alignment horizontal="left" vertical="center" wrapText="1"/>
    </xf>
    <xf numFmtId="0" fontId="23" fillId="0" borderId="52" xfId="0" applyFont="1" applyBorder="1" applyAlignment="1" applyProtection="1">
      <alignment horizontal="left" vertical="center" wrapText="1"/>
    </xf>
    <xf numFmtId="0" fontId="23" fillId="0" borderId="51" xfId="0" applyFont="1" applyBorder="1" applyAlignment="1" applyProtection="1">
      <alignment horizontal="left" vertical="center" wrapText="1"/>
    </xf>
    <xf numFmtId="0" fontId="23" fillId="0" borderId="46" xfId="0" applyFont="1" applyBorder="1" applyAlignment="1" applyProtection="1">
      <alignment horizontal="left" vertical="center" wrapText="1"/>
    </xf>
    <xf numFmtId="0" fontId="23" fillId="0" borderId="47" xfId="0" applyFont="1" applyBorder="1" applyAlignment="1" applyProtection="1">
      <alignment horizontal="left" vertical="center" wrapText="1"/>
    </xf>
    <xf numFmtId="0" fontId="23" fillId="0" borderId="30" xfId="0" applyFont="1" applyBorder="1" applyAlignment="1" applyProtection="1">
      <alignment horizontal="left" vertical="center" wrapText="1"/>
    </xf>
    <xf numFmtId="0" fontId="48" fillId="0" borderId="46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23" fillId="0" borderId="25" xfId="0" applyFont="1" applyBorder="1" applyAlignment="1" applyProtection="1">
      <alignment horizontal="center" vertical="center"/>
    </xf>
    <xf numFmtId="0" fontId="22" fillId="0" borderId="46" xfId="0" applyFont="1" applyBorder="1" applyAlignment="1" applyProtection="1">
      <alignment horizontal="center" vertical="center" wrapText="1"/>
    </xf>
    <xf numFmtId="0" fontId="22" fillId="0" borderId="47" xfId="0" applyFont="1" applyBorder="1" applyAlignment="1" applyProtection="1">
      <alignment horizontal="center" vertical="center" wrapText="1"/>
    </xf>
    <xf numFmtId="0" fontId="22" fillId="0" borderId="61" xfId="0" applyFont="1" applyBorder="1" applyAlignment="1" applyProtection="1">
      <alignment horizontal="center" vertical="center" wrapText="1"/>
    </xf>
    <xf numFmtId="0" fontId="22" fillId="0" borderId="62" xfId="0" applyNumberFormat="1" applyFont="1" applyBorder="1" applyAlignment="1" applyProtection="1">
      <alignment horizontal="center" vertical="center"/>
    </xf>
    <xf numFmtId="49" fontId="22" fillId="0" borderId="46" xfId="0" applyNumberFormat="1" applyFont="1" applyBorder="1" applyAlignment="1" applyProtection="1">
      <alignment horizontal="center" vertical="center" wrapText="1"/>
    </xf>
    <xf numFmtId="49" fontId="22" fillId="0" borderId="47" xfId="0" applyNumberFormat="1" applyFont="1" applyBorder="1" applyAlignment="1" applyProtection="1">
      <alignment horizontal="center" vertical="center" wrapText="1"/>
    </xf>
    <xf numFmtId="49" fontId="22" fillId="0" borderId="30" xfId="0" applyNumberFormat="1" applyFont="1" applyBorder="1" applyAlignment="1" applyProtection="1">
      <alignment horizontal="center" vertical="center" wrapText="1"/>
    </xf>
    <xf numFmtId="0" fontId="18" fillId="0" borderId="46" xfId="0" applyFont="1" applyBorder="1" applyAlignment="1" applyProtection="1">
      <alignment horizontal="center" vertical="center"/>
    </xf>
    <xf numFmtId="0" fontId="18" fillId="0" borderId="47" xfId="0" applyFont="1" applyBorder="1" applyAlignment="1" applyProtection="1">
      <alignment horizontal="center" vertical="center"/>
    </xf>
    <xf numFmtId="0" fontId="18" fillId="0" borderId="30" xfId="0" applyFont="1" applyBorder="1" applyAlignment="1" applyProtection="1">
      <alignment horizontal="center" vertical="center"/>
    </xf>
    <xf numFmtId="0" fontId="22" fillId="0" borderId="57" xfId="0" applyNumberFormat="1" applyFont="1" applyBorder="1" applyAlignment="1" applyProtection="1">
      <alignment horizontal="center" vertical="center" wrapText="1"/>
    </xf>
    <xf numFmtId="0" fontId="22" fillId="0" borderId="59" xfId="0" applyNumberFormat="1" applyFont="1" applyBorder="1" applyAlignment="1" applyProtection="1">
      <alignment horizontal="center" vertical="center" wrapText="1"/>
    </xf>
    <xf numFmtId="0" fontId="22" fillId="0" borderId="49" xfId="0" applyNumberFormat="1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textRotation="90"/>
    </xf>
    <xf numFmtId="0" fontId="18" fillId="0" borderId="33" xfId="0" applyFont="1" applyBorder="1" applyAlignment="1" applyProtection="1">
      <alignment horizontal="center" vertical="center" textRotation="90"/>
    </xf>
    <xf numFmtId="0" fontId="18" fillId="0" borderId="34" xfId="0" applyFont="1" applyBorder="1" applyAlignment="1" applyProtection="1">
      <alignment horizontal="center" vertical="center" textRotation="90"/>
    </xf>
    <xf numFmtId="0" fontId="20" fillId="0" borderId="0" xfId="0" applyFont="1" applyBorder="1" applyProtection="1"/>
    <xf numFmtId="0" fontId="22" fillId="0" borderId="57" xfId="0" applyFont="1" applyBorder="1" applyAlignment="1" applyProtection="1">
      <alignment horizontal="left" vertical="center" wrapText="1"/>
    </xf>
    <xf numFmtId="0" fontId="22" fillId="0" borderId="59" xfId="0" applyFont="1" applyBorder="1" applyAlignment="1" applyProtection="1">
      <alignment horizontal="left" vertical="center" wrapText="1"/>
    </xf>
    <xf numFmtId="0" fontId="22" fillId="0" borderId="49" xfId="0" applyFont="1" applyBorder="1" applyAlignment="1" applyProtection="1">
      <alignment horizontal="left" vertical="center" wrapText="1"/>
    </xf>
    <xf numFmtId="0" fontId="23" fillId="0" borderId="57" xfId="0" applyFont="1" applyBorder="1" applyAlignment="1" applyProtection="1">
      <alignment horizontal="left" vertical="center" wrapText="1"/>
    </xf>
    <xf numFmtId="0" fontId="23" fillId="0" borderId="59" xfId="0" applyFont="1" applyBorder="1" applyAlignment="1" applyProtection="1">
      <alignment horizontal="left" vertical="center" wrapText="1"/>
    </xf>
    <xf numFmtId="0" fontId="23" fillId="0" borderId="49" xfId="0" applyFont="1" applyBorder="1" applyAlignment="1" applyProtection="1">
      <alignment horizontal="left" vertical="center" wrapText="1"/>
    </xf>
    <xf numFmtId="0" fontId="23" fillId="0" borderId="3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6" fontId="22" fillId="0" borderId="43" xfId="0" applyNumberFormat="1" applyFont="1" applyBorder="1" applyAlignment="1" applyProtection="1">
      <alignment horizontal="center" wrapText="1"/>
    </xf>
    <xf numFmtId="0" fontId="18" fillId="0" borderId="60" xfId="0" applyFont="1" applyBorder="1" applyAlignment="1" applyProtection="1">
      <alignment horizontal="left" vertical="center" textRotation="90" wrapText="1"/>
    </xf>
    <xf numFmtId="0" fontId="18" fillId="0" borderId="28" xfId="0" applyFont="1" applyBorder="1" applyAlignment="1" applyProtection="1">
      <alignment horizontal="left" vertical="center" textRotation="90" wrapText="1"/>
    </xf>
    <xf numFmtId="0" fontId="18" fillId="0" borderId="0" xfId="0" applyFont="1" applyBorder="1" applyAlignment="1" applyProtection="1">
      <alignment horizontal="left" vertical="center" textRotation="90" wrapText="1"/>
    </xf>
    <xf numFmtId="0" fontId="18" fillId="0" borderId="66" xfId="0" applyFont="1" applyBorder="1" applyAlignment="1" applyProtection="1">
      <alignment horizontal="left" vertical="center" textRotation="90" wrapText="1"/>
    </xf>
    <xf numFmtId="0" fontId="18" fillId="0" borderId="24" xfId="0" applyFont="1" applyBorder="1" applyAlignment="1" applyProtection="1">
      <alignment horizontal="left" vertical="center" textRotation="90" wrapText="1"/>
    </xf>
    <xf numFmtId="0" fontId="18" fillId="0" borderId="25" xfId="0" applyFont="1" applyBorder="1" applyAlignment="1" applyProtection="1">
      <alignment horizontal="left" vertical="center" textRotation="90" wrapText="1"/>
    </xf>
    <xf numFmtId="0" fontId="21" fillId="0" borderId="60" xfId="0" applyFont="1" applyBorder="1" applyAlignment="1" applyProtection="1">
      <alignment horizontal="center" vertical="center" textRotation="90" wrapText="1"/>
    </xf>
    <xf numFmtId="0" fontId="21" fillId="0" borderId="65" xfId="0" applyFont="1" applyBorder="1" applyAlignment="1" applyProtection="1">
      <alignment horizontal="center" vertical="center" textRotation="90" wrapText="1"/>
    </xf>
    <xf numFmtId="49" fontId="18" fillId="0" borderId="7" xfId="0" applyNumberFormat="1" applyFont="1" applyBorder="1" applyAlignment="1" applyProtection="1">
      <alignment vertical="justify" wrapText="1"/>
    </xf>
    <xf numFmtId="49" fontId="18" fillId="0" borderId="4" xfId="0" applyNumberFormat="1" applyFont="1" applyBorder="1" applyAlignment="1" applyProtection="1">
      <alignment vertical="justify" wrapText="1"/>
    </xf>
    <xf numFmtId="49" fontId="18" fillId="0" borderId="18" xfId="0" applyNumberFormat="1" applyFont="1" applyBorder="1" applyAlignment="1" applyProtection="1">
      <alignment vertical="justify" wrapText="1"/>
    </xf>
    <xf numFmtId="0" fontId="19" fillId="0" borderId="71" xfId="0" applyFont="1" applyBorder="1" applyAlignment="1" applyProtection="1">
      <alignment horizontal="center" vertical="center" textRotation="90"/>
    </xf>
    <xf numFmtId="0" fontId="19" fillId="0" borderId="72" xfId="0" applyFont="1" applyBorder="1" applyAlignment="1" applyProtection="1">
      <alignment horizontal="center" vertical="center" textRotation="90"/>
    </xf>
    <xf numFmtId="0" fontId="13" fillId="0" borderId="60" xfId="0" applyFont="1" applyBorder="1" applyAlignment="1" applyProtection="1">
      <alignment horizontal="center" vertical="center" wrapText="1"/>
    </xf>
    <xf numFmtId="0" fontId="13" fillId="0" borderId="61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23" xfId="0" applyFont="1" applyBorder="1" applyAlignment="1" applyProtection="1">
      <alignment horizontal="center" vertical="center" wrapText="1"/>
    </xf>
    <xf numFmtId="0" fontId="13" fillId="0" borderId="24" xfId="0" applyFont="1" applyBorder="1" applyAlignment="1" applyProtection="1">
      <alignment horizontal="center" vertical="center" wrapText="1"/>
    </xf>
    <xf numFmtId="0" fontId="13" fillId="0" borderId="25" xfId="0" applyFont="1" applyBorder="1" applyAlignment="1" applyProtection="1">
      <alignment horizontal="center" vertical="center" wrapText="1"/>
    </xf>
    <xf numFmtId="0" fontId="22" fillId="0" borderId="57" xfId="0" applyNumberFormat="1" applyFont="1" applyBorder="1" applyAlignment="1" applyProtection="1">
      <alignment horizontal="center" vertical="center"/>
    </xf>
    <xf numFmtId="0" fontId="22" fillId="0" borderId="58" xfId="0" applyNumberFormat="1" applyFont="1" applyBorder="1" applyAlignment="1" applyProtection="1">
      <alignment horizontal="center" vertical="center"/>
    </xf>
    <xf numFmtId="0" fontId="22" fillId="0" borderId="47" xfId="0" applyNumberFormat="1" applyFont="1" applyBorder="1" applyAlignment="1" applyProtection="1">
      <alignment horizontal="center" vertical="center" wrapText="1"/>
    </xf>
    <xf numFmtId="0" fontId="22" fillId="0" borderId="30" xfId="0" applyNumberFormat="1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textRotation="90" wrapText="1"/>
    </xf>
    <xf numFmtId="0" fontId="18" fillId="0" borderId="61" xfId="0" applyFont="1" applyBorder="1" applyAlignment="1" applyProtection="1">
      <alignment horizontal="center" vertical="center"/>
    </xf>
    <xf numFmtId="0" fontId="47" fillId="0" borderId="61" xfId="0" applyFont="1" applyBorder="1" applyAlignment="1"/>
    <xf numFmtId="0" fontId="47" fillId="0" borderId="28" xfId="0" applyFont="1" applyBorder="1" applyAlignment="1"/>
    <xf numFmtId="0" fontId="22" fillId="0" borderId="59" xfId="0" applyNumberFormat="1" applyFont="1" applyBorder="1" applyAlignment="1" applyProtection="1">
      <alignment horizontal="center" vertical="center"/>
    </xf>
    <xf numFmtId="49" fontId="22" fillId="0" borderId="60" xfId="0" applyNumberFormat="1" applyFont="1" applyBorder="1" applyAlignment="1" applyProtection="1">
      <alignment horizontal="center" vertical="center" textRotation="90" wrapText="1"/>
    </xf>
    <xf numFmtId="49" fontId="22" fillId="0" borderId="28" xfId="0" applyNumberFormat="1" applyFont="1" applyBorder="1" applyAlignment="1" applyProtection="1">
      <alignment horizontal="center" vertical="center" textRotation="90" wrapText="1"/>
    </xf>
    <xf numFmtId="49" fontId="22" fillId="0" borderId="0" xfId="0" applyNumberFormat="1" applyFont="1" applyBorder="1" applyAlignment="1" applyProtection="1">
      <alignment horizontal="center" vertical="center" textRotation="90" wrapText="1"/>
    </xf>
    <xf numFmtId="49" fontId="22" fillId="0" borderId="66" xfId="0" applyNumberFormat="1" applyFont="1" applyBorder="1" applyAlignment="1" applyProtection="1">
      <alignment horizontal="center" vertical="center" textRotation="90" wrapText="1"/>
    </xf>
    <xf numFmtId="49" fontId="22" fillId="0" borderId="24" xfId="0" applyNumberFormat="1" applyFont="1" applyBorder="1" applyAlignment="1" applyProtection="1">
      <alignment horizontal="center" vertical="center" textRotation="90" wrapText="1"/>
    </xf>
    <xf numFmtId="49" fontId="22" fillId="0" borderId="25" xfId="0" applyNumberFormat="1" applyFont="1" applyBorder="1" applyAlignment="1" applyProtection="1">
      <alignment horizontal="center" vertical="center" textRotation="90" wrapText="1"/>
    </xf>
    <xf numFmtId="0" fontId="22" fillId="0" borderId="60" xfId="0" applyFont="1" applyBorder="1" applyAlignment="1" applyProtection="1">
      <alignment horizontal="center" vertical="center" wrapText="1"/>
    </xf>
    <xf numFmtId="0" fontId="22" fillId="0" borderId="61" xfId="0" applyFont="1" applyBorder="1" applyAlignment="1" applyProtection="1">
      <alignment horizontal="center" vertical="center"/>
    </xf>
    <xf numFmtId="0" fontId="22" fillId="0" borderId="28" xfId="0" applyFont="1" applyBorder="1" applyAlignment="1" applyProtection="1">
      <alignment horizontal="center" vertical="center"/>
    </xf>
    <xf numFmtId="0" fontId="22" fillId="0" borderId="65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66" xfId="0" applyFont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22" fillId="0" borderId="24" xfId="0" applyFont="1" applyBorder="1" applyAlignment="1" applyProtection="1">
      <alignment horizontal="center" vertical="center"/>
    </xf>
    <xf numFmtId="0" fontId="22" fillId="0" borderId="25" xfId="0" applyFont="1" applyBorder="1" applyAlignment="1" applyProtection="1">
      <alignment horizontal="center" vertical="center"/>
    </xf>
    <xf numFmtId="49" fontId="22" fillId="0" borderId="60" xfId="0" applyNumberFormat="1" applyFont="1" applyBorder="1" applyAlignment="1" applyProtection="1">
      <alignment horizontal="center" vertical="center" wrapText="1"/>
    </xf>
    <xf numFmtId="49" fontId="22" fillId="0" borderId="61" xfId="0" applyNumberFormat="1" applyFont="1" applyBorder="1" applyAlignment="1" applyProtection="1">
      <alignment horizontal="center" vertical="center" wrapText="1"/>
    </xf>
    <xf numFmtId="49" fontId="22" fillId="0" borderId="28" xfId="0" applyNumberFormat="1" applyFont="1" applyBorder="1" applyAlignment="1" applyProtection="1">
      <alignment horizontal="center" vertical="center" wrapText="1"/>
    </xf>
    <xf numFmtId="49" fontId="22" fillId="0" borderId="23" xfId="0" applyNumberFormat="1" applyFont="1" applyBorder="1" applyAlignment="1" applyProtection="1">
      <alignment horizontal="center" vertical="center" wrapText="1"/>
    </xf>
    <xf numFmtId="49" fontId="22" fillId="0" borderId="24" xfId="0" applyNumberFormat="1" applyFont="1" applyBorder="1" applyAlignment="1" applyProtection="1">
      <alignment horizontal="center" vertical="center" wrapText="1"/>
    </xf>
    <xf numFmtId="49" fontId="22" fillId="0" borderId="25" xfId="0" applyNumberFormat="1" applyFont="1" applyBorder="1" applyAlignment="1" applyProtection="1">
      <alignment horizontal="center" vertical="center" wrapText="1"/>
    </xf>
    <xf numFmtId="0" fontId="23" fillId="0" borderId="57" xfId="0" applyNumberFormat="1" applyFont="1" applyBorder="1" applyAlignment="1" applyProtection="1">
      <alignment horizontal="center" vertical="center"/>
    </xf>
    <xf numFmtId="0" fontId="23" fillId="0" borderId="58" xfId="0" applyNumberFormat="1" applyFont="1" applyBorder="1" applyAlignment="1" applyProtection="1">
      <alignment horizontal="center" vertical="center"/>
    </xf>
    <xf numFmtId="0" fontId="23" fillId="0" borderId="59" xfId="0" applyNumberFormat="1" applyFont="1" applyBorder="1" applyAlignment="1" applyProtection="1">
      <alignment horizontal="center" vertical="center"/>
    </xf>
    <xf numFmtId="0" fontId="23" fillId="0" borderId="49" xfId="0" applyNumberFormat="1" applyFont="1" applyBorder="1" applyAlignment="1" applyProtection="1">
      <alignment horizontal="center" vertical="center"/>
    </xf>
    <xf numFmtId="0" fontId="22" fillId="0" borderId="56" xfId="0" applyFont="1" applyBorder="1" applyAlignment="1" applyProtection="1">
      <alignment horizontal="center"/>
    </xf>
    <xf numFmtId="0" fontId="22" fillId="0" borderId="54" xfId="0" applyFont="1" applyBorder="1" applyAlignment="1" applyProtection="1">
      <alignment horizontal="center"/>
    </xf>
    <xf numFmtId="0" fontId="22" fillId="0" borderId="18" xfId="0" applyFont="1" applyBorder="1" applyAlignment="1" applyProtection="1">
      <alignment horizontal="center"/>
    </xf>
    <xf numFmtId="0" fontId="22" fillId="0" borderId="3" xfId="0" applyFont="1" applyBorder="1" applyAlignment="1" applyProtection="1">
      <alignment horizontal="center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0" fontId="22" fillId="0" borderId="21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/>
    </xf>
    <xf numFmtId="0" fontId="23" fillId="0" borderId="36" xfId="0" applyFont="1" applyBorder="1" applyAlignment="1" applyProtection="1">
      <alignment horizontal="center" vertical="center"/>
    </xf>
    <xf numFmtId="0" fontId="23" fillId="0" borderId="47" xfId="0" applyNumberFormat="1" applyFont="1" applyBorder="1" applyAlignment="1" applyProtection="1">
      <alignment horizontal="center" vertical="center"/>
    </xf>
    <xf numFmtId="0" fontId="22" fillId="0" borderId="7" xfId="0" applyFont="1" applyBorder="1" applyProtection="1"/>
    <xf numFmtId="0" fontId="22" fillId="0" borderId="4" xfId="0" applyFont="1" applyBorder="1" applyProtection="1"/>
    <xf numFmtId="0" fontId="22" fillId="0" borderId="18" xfId="0" applyFont="1" applyBorder="1" applyProtection="1"/>
    <xf numFmtId="0" fontId="22" fillId="0" borderId="14" xfId="0" applyFont="1" applyBorder="1" applyAlignment="1" applyProtection="1">
      <alignment horizontal="center" wrapText="1"/>
    </xf>
    <xf numFmtId="0" fontId="22" fillId="0" borderId="41" xfId="0" applyFont="1" applyBorder="1" applyAlignment="1" applyProtection="1">
      <alignment horizontal="center" wrapText="1"/>
    </xf>
    <xf numFmtId="0" fontId="22" fillId="0" borderId="42" xfId="0" applyFont="1" applyBorder="1" applyAlignment="1" applyProtection="1">
      <alignment horizontal="center" wrapText="1"/>
    </xf>
    <xf numFmtId="0" fontId="22" fillId="0" borderId="14" xfId="0" applyFont="1" applyBorder="1" applyAlignment="1" applyProtection="1">
      <alignment horizontal="center"/>
    </xf>
    <xf numFmtId="0" fontId="22" fillId="0" borderId="41" xfId="0" applyFont="1" applyBorder="1" applyAlignment="1" applyProtection="1">
      <alignment horizontal="center"/>
    </xf>
    <xf numFmtId="0" fontId="22" fillId="0" borderId="42" xfId="0" applyFont="1" applyBorder="1" applyAlignment="1" applyProtection="1">
      <alignment horizontal="center"/>
    </xf>
    <xf numFmtId="0" fontId="22" fillId="0" borderId="9" xfId="0" applyFont="1" applyBorder="1" applyAlignment="1" applyProtection="1">
      <alignment horizontal="center"/>
    </xf>
    <xf numFmtId="0" fontId="22" fillId="0" borderId="6" xfId="0" applyFont="1" applyBorder="1" applyProtection="1"/>
    <xf numFmtId="0" fontId="22" fillId="0" borderId="1" xfId="0" applyFont="1" applyBorder="1" applyProtection="1"/>
    <xf numFmtId="0" fontId="22" fillId="0" borderId="9" xfId="0" applyFont="1" applyBorder="1" applyProtection="1"/>
    <xf numFmtId="0" fontId="22" fillId="0" borderId="13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  <xf numFmtId="0" fontId="22" fillId="0" borderId="21" xfId="0" applyFont="1" applyBorder="1" applyAlignment="1" applyProtection="1">
      <alignment horizontal="center"/>
    </xf>
    <xf numFmtId="0" fontId="23" fillId="0" borderId="48" xfId="0" applyNumberFormat="1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/>
    </xf>
    <xf numFmtId="49" fontId="17" fillId="0" borderId="0" xfId="0" applyNumberFormat="1" applyFont="1" applyBorder="1" applyAlignment="1" applyProtection="1">
      <alignment horizontal="left" vertical="justify"/>
    </xf>
    <xf numFmtId="0" fontId="22" fillId="0" borderId="56" xfId="0" applyFont="1" applyBorder="1" applyAlignment="1" applyProtection="1">
      <alignment horizontal="center" vertical="center"/>
    </xf>
    <xf numFmtId="0" fontId="22" fillId="0" borderId="54" xfId="0" applyFont="1" applyBorder="1" applyAlignment="1" applyProtection="1">
      <alignment horizontal="center" vertical="center"/>
    </xf>
    <xf numFmtId="0" fontId="22" fillId="0" borderId="53" xfId="0" applyFont="1" applyBorder="1" applyAlignment="1" applyProtection="1">
      <alignment horizontal="center" vertical="center"/>
    </xf>
    <xf numFmtId="0" fontId="23" fillId="0" borderId="23" xfId="0" applyFont="1" applyBorder="1" applyAlignment="1" applyProtection="1">
      <alignment horizontal="center" wrapText="1"/>
    </xf>
    <xf numFmtId="0" fontId="23" fillId="0" borderId="25" xfId="0" applyFont="1" applyBorder="1" applyAlignment="1" applyProtection="1">
      <alignment horizontal="center" wrapText="1"/>
    </xf>
    <xf numFmtId="0" fontId="23" fillId="0" borderId="15" xfId="0" applyNumberFormat="1" applyFont="1" applyBorder="1" applyAlignment="1" applyProtection="1">
      <alignment horizontal="center" vertical="center"/>
    </xf>
    <xf numFmtId="0" fontId="23" fillId="0" borderId="10" xfId="0" applyNumberFormat="1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vertical="center"/>
    </xf>
    <xf numFmtId="0" fontId="22" fillId="0" borderId="32" xfId="0" applyFont="1" applyBorder="1" applyAlignment="1" applyProtection="1">
      <alignment horizontal="center"/>
    </xf>
    <xf numFmtId="0" fontId="22" fillId="0" borderId="53" xfId="0" applyFont="1" applyBorder="1" applyAlignment="1" applyProtection="1">
      <alignment horizontal="center"/>
    </xf>
    <xf numFmtId="11" fontId="6" fillId="0" borderId="0" xfId="0" applyNumberFormat="1" applyFont="1" applyBorder="1" applyAlignment="1" applyProtection="1">
      <alignment horizontal="center" wrapText="1"/>
    </xf>
    <xf numFmtId="0" fontId="11" fillId="0" borderId="0" xfId="0" applyFont="1" applyBorder="1" applyAlignment="1">
      <alignment horizontal="center"/>
    </xf>
    <xf numFmtId="0" fontId="22" fillId="0" borderId="46" xfId="0" applyNumberFormat="1" applyFont="1" applyBorder="1" applyAlignment="1" applyProtection="1">
      <alignment horizontal="center" vertical="center" wrapText="1"/>
    </xf>
    <xf numFmtId="0" fontId="22" fillId="0" borderId="29" xfId="0" applyNumberFormat="1" applyFont="1" applyBorder="1" applyAlignment="1" applyProtection="1">
      <alignment horizontal="center" vertical="center" wrapText="1"/>
    </xf>
    <xf numFmtId="0" fontId="22" fillId="0" borderId="50" xfId="0" applyFont="1" applyBorder="1" applyAlignment="1" applyProtection="1">
      <alignment horizontal="left" vertical="center"/>
    </xf>
    <xf numFmtId="0" fontId="22" fillId="0" borderId="47" xfId="0" applyFont="1" applyBorder="1" applyAlignment="1" applyProtection="1">
      <alignment horizontal="left" vertical="center"/>
    </xf>
    <xf numFmtId="0" fontId="22" fillId="0" borderId="30" xfId="0" applyFont="1" applyBorder="1" applyAlignment="1" applyProtection="1">
      <alignment horizontal="left" vertical="center"/>
    </xf>
    <xf numFmtId="0" fontId="22" fillId="0" borderId="29" xfId="0" applyFont="1" applyBorder="1" applyAlignment="1" applyProtection="1">
      <alignment horizontal="center" vertical="center"/>
    </xf>
    <xf numFmtId="0" fontId="23" fillId="0" borderId="16" xfId="0" applyNumberFormat="1" applyFont="1" applyBorder="1" applyAlignment="1" applyProtection="1">
      <alignment horizontal="center" vertical="center"/>
    </xf>
    <xf numFmtId="0" fontId="23" fillId="0" borderId="51" xfId="0" applyNumberFormat="1" applyFont="1" applyBorder="1" applyAlignment="1" applyProtection="1">
      <alignment horizontal="center" vertical="center"/>
    </xf>
    <xf numFmtId="49" fontId="35" fillId="0" borderId="0" xfId="0" applyNumberFormat="1" applyFont="1" applyBorder="1" applyAlignment="1" applyProtection="1">
      <alignment horizontal="right" vertical="justify"/>
    </xf>
    <xf numFmtId="49" fontId="35" fillId="0" borderId="0" xfId="0" applyNumberFormat="1" applyFont="1" applyBorder="1" applyAlignment="1" applyProtection="1">
      <alignment horizontal="left" vertical="justify"/>
    </xf>
    <xf numFmtId="0" fontId="22" fillId="0" borderId="5" xfId="0" applyFont="1" applyBorder="1" applyAlignment="1" applyProtection="1">
      <alignment horizontal="center" vertical="center"/>
    </xf>
    <xf numFmtId="0" fontId="22" fillId="0" borderId="57" xfId="0" applyFont="1" applyBorder="1" applyAlignment="1" applyProtection="1">
      <alignment horizontal="center" wrapText="1"/>
    </xf>
    <xf numFmtId="0" fontId="22" fillId="0" borderId="59" xfId="0" applyFont="1" applyBorder="1" applyAlignment="1" applyProtection="1">
      <alignment horizontal="center" wrapText="1"/>
    </xf>
    <xf numFmtId="0" fontId="22" fillId="0" borderId="49" xfId="0" applyFont="1" applyBorder="1" applyAlignment="1" applyProtection="1">
      <alignment horizontal="center" wrapText="1"/>
    </xf>
    <xf numFmtId="0" fontId="22" fillId="0" borderId="22" xfId="0" applyNumberFormat="1" applyFont="1" applyBorder="1" applyAlignment="1" applyProtection="1">
      <alignment horizontal="center" vertical="center"/>
    </xf>
    <xf numFmtId="0" fontId="47" fillId="0" borderId="2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top" wrapText="1"/>
    </xf>
    <xf numFmtId="0" fontId="22" fillId="0" borderId="41" xfId="0" applyFont="1" applyBorder="1" applyAlignment="1" applyProtection="1">
      <alignment horizontal="left" vertical="top" wrapText="1"/>
    </xf>
    <xf numFmtId="0" fontId="22" fillId="0" borderId="42" xfId="0" applyFont="1" applyBorder="1" applyAlignment="1" applyProtection="1">
      <alignment horizontal="left" vertical="top" wrapText="1"/>
    </xf>
    <xf numFmtId="0" fontId="47" fillId="0" borderId="32" xfId="0" applyFont="1" applyBorder="1"/>
    <xf numFmtId="0" fontId="22" fillId="0" borderId="41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vertical="center"/>
    </xf>
    <xf numFmtId="0" fontId="22" fillId="0" borderId="1" xfId="0" applyFont="1" applyBorder="1" applyAlignment="1" applyProtection="1">
      <alignment vertical="center"/>
    </xf>
    <xf numFmtId="0" fontId="22" fillId="0" borderId="9" xfId="0" applyFont="1" applyBorder="1" applyAlignment="1" applyProtection="1">
      <alignment vertical="center"/>
    </xf>
    <xf numFmtId="0" fontId="22" fillId="0" borderId="5" xfId="0" applyFont="1" applyBorder="1" applyAlignment="1" applyProtection="1">
      <alignment horizontal="center"/>
    </xf>
    <xf numFmtId="0" fontId="47" fillId="0" borderId="2" xfId="0" applyFont="1" applyBorder="1"/>
    <xf numFmtId="0" fontId="22" fillId="0" borderId="3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41" xfId="0" applyFont="1" applyBorder="1" applyAlignment="1" applyProtection="1">
      <alignment horizontal="left" vertical="center"/>
    </xf>
    <xf numFmtId="49" fontId="7" fillId="0" borderId="44" xfId="0" applyNumberFormat="1" applyFont="1" applyBorder="1" applyAlignment="1" applyProtection="1">
      <alignment horizontal="center" vertical="top"/>
    </xf>
    <xf numFmtId="49" fontId="18" fillId="0" borderId="8" xfId="0" applyNumberFormat="1" applyFont="1" applyBorder="1" applyAlignment="1" applyProtection="1">
      <alignment vertical="justify" wrapText="1"/>
    </xf>
    <xf numFmtId="49" fontId="18" fillId="0" borderId="11" xfId="0" applyNumberFormat="1" applyFont="1" applyBorder="1" applyAlignment="1" applyProtection="1">
      <alignment vertical="justify" wrapText="1"/>
    </xf>
    <xf numFmtId="49" fontId="18" fillId="0" borderId="12" xfId="0" applyNumberFormat="1" applyFont="1" applyBorder="1" applyAlignment="1" applyProtection="1">
      <alignment vertical="justify" wrapText="1"/>
    </xf>
    <xf numFmtId="0" fontId="18" fillId="0" borderId="56" xfId="0" applyFont="1" applyBorder="1" applyAlignment="1" applyProtection="1">
      <alignment horizontal="center" vertical="center"/>
    </xf>
    <xf numFmtId="0" fontId="18" fillId="0" borderId="54" xfId="0" applyFont="1" applyBorder="1" applyAlignment="1" applyProtection="1">
      <alignment horizontal="center" vertical="center"/>
    </xf>
    <xf numFmtId="0" fontId="18" fillId="0" borderId="59" xfId="0" applyFont="1" applyBorder="1" applyAlignment="1" applyProtection="1">
      <alignment horizontal="center" vertical="center"/>
    </xf>
    <xf numFmtId="0" fontId="21" fillId="0" borderId="60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/>
    </xf>
    <xf numFmtId="49" fontId="18" fillId="0" borderId="3" xfId="0" applyNumberFormat="1" applyFont="1" applyBorder="1" applyAlignment="1" applyProtection="1">
      <alignment vertical="center"/>
    </xf>
    <xf numFmtId="49" fontId="18" fillId="0" borderId="7" xfId="0" applyNumberFormat="1" applyFont="1" applyBorder="1" applyAlignment="1" applyProtection="1">
      <alignment vertical="center"/>
    </xf>
    <xf numFmtId="49" fontId="18" fillId="0" borderId="4" xfId="0" applyNumberFormat="1" applyFont="1" applyBorder="1" applyAlignment="1" applyProtection="1">
      <alignment vertical="center"/>
    </xf>
    <xf numFmtId="49" fontId="18" fillId="0" borderId="5" xfId="0" applyNumberFormat="1" applyFont="1" applyBorder="1" applyAlignment="1" applyProtection="1">
      <alignment vertical="center"/>
    </xf>
    <xf numFmtId="0" fontId="18" fillId="0" borderId="2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horizontal="center" vertical="center"/>
    </xf>
    <xf numFmtId="0" fontId="19" fillId="0" borderId="32" xfId="0" applyFont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 vertical="center"/>
    </xf>
    <xf numFmtId="0" fontId="19" fillId="0" borderId="12" xfId="0" applyFont="1" applyBorder="1" applyAlignment="1" applyProtection="1">
      <alignment horizontal="center" vertical="center"/>
    </xf>
    <xf numFmtId="0" fontId="19" fillId="0" borderId="24" xfId="0" applyNumberFormat="1" applyFont="1" applyBorder="1" applyAlignment="1" applyProtection="1">
      <alignment horizontal="center"/>
    </xf>
    <xf numFmtId="49" fontId="21" fillId="0" borderId="60" xfId="0" applyNumberFormat="1" applyFont="1" applyBorder="1" applyAlignment="1" applyProtection="1">
      <alignment horizontal="center" vertical="center" wrapText="1"/>
    </xf>
    <xf numFmtId="49" fontId="21" fillId="0" borderId="28" xfId="0" applyNumberFormat="1" applyFont="1" applyBorder="1" applyAlignment="1" applyProtection="1">
      <alignment horizontal="center" vertical="center" wrapText="1"/>
    </xf>
    <xf numFmtId="49" fontId="21" fillId="0" borderId="65" xfId="0" applyNumberFormat="1" applyFont="1" applyBorder="1" applyAlignment="1" applyProtection="1">
      <alignment horizontal="center" vertical="center" wrapText="1"/>
    </xf>
    <xf numFmtId="49" fontId="21" fillId="0" borderId="66" xfId="0" applyNumberFormat="1" applyFont="1" applyBorder="1" applyAlignment="1" applyProtection="1">
      <alignment horizontal="center" vertical="center" wrapText="1"/>
    </xf>
    <xf numFmtId="0" fontId="21" fillId="0" borderId="65" xfId="0" applyFont="1" applyBorder="1" applyAlignment="1" applyProtection="1">
      <alignment horizontal="center" vertical="center"/>
    </xf>
    <xf numFmtId="0" fontId="21" fillId="0" borderId="66" xfId="0" applyFont="1" applyBorder="1" applyAlignment="1" applyProtection="1">
      <alignment horizontal="center" vertical="center"/>
    </xf>
    <xf numFmtId="0" fontId="18" fillId="0" borderId="57" xfId="0" applyNumberFormat="1" applyFont="1" applyBorder="1" applyAlignment="1" applyProtection="1">
      <alignment horizontal="center" vertical="center"/>
    </xf>
    <xf numFmtId="0" fontId="18" fillId="0" borderId="49" xfId="0" applyNumberFormat="1" applyFont="1" applyBorder="1" applyAlignment="1" applyProtection="1">
      <alignment horizontal="center" vertical="center"/>
    </xf>
    <xf numFmtId="0" fontId="18" fillId="0" borderId="14" xfId="0" applyNumberFormat="1" applyFont="1" applyBorder="1" applyAlignment="1" applyProtection="1">
      <alignment horizontal="center" vertical="center"/>
    </xf>
    <xf numFmtId="0" fontId="18" fillId="0" borderId="42" xfId="0" applyNumberFormat="1" applyFont="1" applyBorder="1" applyAlignment="1" applyProtection="1">
      <alignment horizontal="center" vertical="center"/>
    </xf>
    <xf numFmtId="0" fontId="18" fillId="0" borderId="15" xfId="0" applyNumberFormat="1" applyFont="1" applyBorder="1" applyAlignment="1" applyProtection="1">
      <alignment horizontal="center" vertical="center"/>
    </xf>
    <xf numFmtId="0" fontId="18" fillId="0" borderId="51" xfId="0" applyNumberFormat="1" applyFont="1" applyBorder="1" applyAlignment="1" applyProtection="1">
      <alignment horizontal="center" vertical="center"/>
    </xf>
    <xf numFmtId="0" fontId="18" fillId="0" borderId="57" xfId="0" applyFont="1" applyBorder="1" applyAlignment="1" applyProtection="1">
      <alignment horizontal="center" vertical="center"/>
    </xf>
    <xf numFmtId="0" fontId="18" fillId="0" borderId="49" xfId="0" applyFont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center" vertical="center"/>
    </xf>
    <xf numFmtId="0" fontId="18" fillId="0" borderId="42" xfId="0" applyFont="1" applyBorder="1" applyAlignment="1" applyProtection="1">
      <alignment horizontal="center" vertical="center"/>
    </xf>
    <xf numFmtId="0" fontId="18" fillId="0" borderId="15" xfId="0" applyFont="1" applyBorder="1" applyAlignment="1" applyProtection="1">
      <alignment horizontal="center" vertical="center"/>
    </xf>
    <xf numFmtId="0" fontId="18" fillId="0" borderId="51" xfId="0" applyFont="1" applyBorder="1" applyAlignment="1" applyProtection="1">
      <alignment horizontal="center" vertical="center"/>
    </xf>
    <xf numFmtId="49" fontId="21" fillId="0" borderId="61" xfId="0" applyNumberFormat="1" applyFont="1" applyBorder="1" applyAlignment="1" applyProtection="1">
      <alignment horizontal="center" vertical="center" wrapText="1"/>
    </xf>
    <xf numFmtId="49" fontId="21" fillId="0" borderId="23" xfId="0" applyNumberFormat="1" applyFont="1" applyBorder="1" applyAlignment="1" applyProtection="1">
      <alignment horizontal="center" vertical="center" wrapText="1"/>
    </xf>
    <xf numFmtId="49" fontId="21" fillId="0" borderId="24" xfId="0" applyNumberFormat="1" applyFont="1" applyBorder="1" applyAlignment="1" applyProtection="1">
      <alignment horizontal="center" vertical="center" wrapText="1"/>
    </xf>
    <xf numFmtId="49" fontId="21" fillId="0" borderId="25" xfId="0" applyNumberFormat="1" applyFont="1" applyBorder="1" applyAlignment="1" applyProtection="1">
      <alignment horizontal="center" vertical="center" wrapText="1"/>
    </xf>
    <xf numFmtId="0" fontId="18" fillId="0" borderId="57" xfId="0" applyFont="1" applyBorder="1" applyAlignment="1">
      <alignment horizontal="left" vertical="center"/>
    </xf>
    <xf numFmtId="0" fontId="18" fillId="0" borderId="59" xfId="0" applyFont="1" applyBorder="1" applyAlignment="1">
      <alignment horizontal="left" vertical="center"/>
    </xf>
    <xf numFmtId="0" fontId="18" fillId="0" borderId="49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41" xfId="0" applyFont="1" applyBorder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0" fontId="18" fillId="0" borderId="15" xfId="0" applyNumberFormat="1" applyFont="1" applyBorder="1" applyAlignment="1" applyProtection="1">
      <alignment vertical="justify"/>
    </xf>
    <xf numFmtId="0" fontId="18" fillId="0" borderId="52" xfId="0" applyNumberFormat="1" applyFont="1" applyBorder="1" applyAlignment="1" applyProtection="1">
      <alignment vertical="justify"/>
    </xf>
    <xf numFmtId="0" fontId="18" fillId="0" borderId="51" xfId="0" applyNumberFormat="1" applyFont="1" applyBorder="1" applyAlignment="1" applyProtection="1">
      <alignment vertical="justify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4" xfId="0" applyFont="1" applyBorder="1" applyAlignment="1" applyProtection="1">
      <alignment horizontal="center" vertical="center" wrapText="1"/>
    </xf>
    <xf numFmtId="0" fontId="21" fillId="0" borderId="25" xfId="0" applyFont="1" applyBorder="1" applyAlignment="1" applyProtection="1">
      <alignment horizontal="center" vertical="center" wrapText="1"/>
    </xf>
    <xf numFmtId="49" fontId="18" fillId="0" borderId="57" xfId="0" applyNumberFormat="1" applyFont="1" applyBorder="1" applyAlignment="1" applyProtection="1">
      <alignment horizontal="center" vertical="center"/>
    </xf>
    <xf numFmtId="49" fontId="18" fillId="0" borderId="59" xfId="0" applyNumberFormat="1" applyFont="1" applyBorder="1" applyAlignment="1" applyProtection="1">
      <alignment horizontal="center" vertical="center"/>
    </xf>
    <xf numFmtId="49" fontId="18" fillId="0" borderId="49" xfId="0" applyNumberFormat="1" applyFont="1" applyBorder="1" applyAlignment="1" applyProtection="1">
      <alignment horizontal="center" vertical="center"/>
    </xf>
    <xf numFmtId="49" fontId="18" fillId="0" borderId="14" xfId="0" applyNumberFormat="1" applyFont="1" applyBorder="1" applyAlignment="1" applyProtection="1">
      <alignment horizontal="center" vertical="center"/>
    </xf>
    <xf numFmtId="49" fontId="18" fillId="0" borderId="41" xfId="0" applyNumberFormat="1" applyFont="1" applyBorder="1" applyAlignment="1" applyProtection="1">
      <alignment horizontal="center" vertical="center"/>
    </xf>
    <xf numFmtId="49" fontId="18" fillId="0" borderId="42" xfId="0" applyNumberFormat="1" applyFont="1" applyBorder="1" applyAlignment="1" applyProtection="1">
      <alignment horizontal="center" vertical="center"/>
    </xf>
    <xf numFmtId="0" fontId="39" fillId="0" borderId="5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40" fillId="0" borderId="67" xfId="0" applyFont="1" applyBorder="1" applyAlignment="1">
      <alignment horizontal="right" vertical="center" wrapText="1"/>
    </xf>
    <xf numFmtId="0" fontId="40" fillId="0" borderId="68" xfId="0" applyFont="1" applyBorder="1" applyAlignment="1">
      <alignment horizontal="right" vertical="center" wrapText="1"/>
    </xf>
    <xf numFmtId="0" fontId="40" fillId="0" borderId="17" xfId="0" applyFont="1" applyBorder="1" applyAlignment="1">
      <alignment horizontal="right" vertical="center" wrapText="1"/>
    </xf>
    <xf numFmtId="0" fontId="40" fillId="0" borderId="67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8" fillId="0" borderId="69" xfId="0" applyFont="1" applyBorder="1" applyAlignment="1">
      <alignment horizontal="center" vertical="center"/>
    </xf>
    <xf numFmtId="0" fontId="38" fillId="0" borderId="7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67" xfId="0" applyFont="1" applyBorder="1" applyAlignment="1">
      <alignment horizontal="center" vertical="center"/>
    </xf>
    <xf numFmtId="0" fontId="38" fillId="0" borderId="6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67" xfId="0" applyFont="1" applyBorder="1" applyAlignment="1">
      <alignment horizontal="right" vertical="center" wrapText="1"/>
    </xf>
    <xf numFmtId="0" fontId="38" fillId="0" borderId="68" xfId="0" applyFont="1" applyBorder="1" applyAlignment="1">
      <alignment horizontal="right" vertical="center" wrapText="1"/>
    </xf>
    <xf numFmtId="0" fontId="38" fillId="0" borderId="17" xfId="0" applyFont="1" applyBorder="1" applyAlignment="1">
      <alignment horizontal="right" vertical="center" wrapText="1"/>
    </xf>
    <xf numFmtId="0" fontId="39" fillId="0" borderId="3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3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44" fillId="6" borderId="41" xfId="0" applyFont="1" applyFill="1" applyBorder="1" applyAlignment="1">
      <alignment horizontal="center" vertical="center" wrapText="1"/>
    </xf>
    <xf numFmtId="0" fontId="44" fillId="2" borderId="41" xfId="0" applyFont="1" applyFill="1" applyBorder="1" applyAlignment="1">
      <alignment horizontal="center" vertical="center" wrapText="1"/>
    </xf>
    <xf numFmtId="0" fontId="0" fillId="6" borderId="41" xfId="0" applyFill="1" applyBorder="1" applyAlignment="1">
      <alignment horizontal="center" vertical="center" wrapText="1"/>
    </xf>
    <xf numFmtId="0" fontId="0" fillId="8" borderId="41" xfId="0" applyFill="1" applyBorder="1" applyAlignment="1">
      <alignment horizontal="center" vertical="center" wrapText="1"/>
    </xf>
    <xf numFmtId="0" fontId="6" fillId="0" borderId="41" xfId="0" applyFont="1" applyBorder="1" applyAlignment="1" applyProtection="1">
      <alignment horizontal="center" vertical="center" wrapText="1"/>
    </xf>
    <xf numFmtId="0" fontId="0" fillId="9" borderId="44" xfId="0" applyFont="1" applyFill="1" applyBorder="1" applyAlignment="1">
      <alignment horizontal="center" vertical="center" textRotation="90" wrapText="1"/>
    </xf>
    <xf numFmtId="0" fontId="0" fillId="9" borderId="0" xfId="0" applyFont="1" applyFill="1" applyBorder="1" applyAlignment="1">
      <alignment horizontal="center" vertical="center" textRotation="90" wrapText="1"/>
    </xf>
    <xf numFmtId="0" fontId="0" fillId="9" borderId="22" xfId="0" applyFont="1" applyFill="1" applyBorder="1" applyAlignment="1">
      <alignment horizontal="center" vertical="center" textRotation="90" wrapText="1"/>
    </xf>
    <xf numFmtId="0" fontId="0" fillId="10" borderId="44" xfId="0" applyFill="1" applyBorder="1" applyAlignment="1">
      <alignment horizontal="center" vertical="center" textRotation="90" wrapText="1"/>
    </xf>
    <xf numFmtId="0" fontId="0" fillId="10" borderId="0" xfId="0" applyFill="1" applyBorder="1" applyAlignment="1">
      <alignment horizontal="center" vertical="center" textRotation="90" wrapText="1"/>
    </xf>
    <xf numFmtId="0" fontId="0" fillId="10" borderId="22" xfId="0" applyFill="1" applyBorder="1" applyAlignment="1">
      <alignment horizontal="center" vertical="center" textRotation="90" wrapText="1"/>
    </xf>
    <xf numFmtId="0" fontId="43" fillId="5" borderId="22" xfId="0" applyFont="1" applyFill="1" applyBorder="1" applyAlignment="1" applyProtection="1">
      <alignment horizontal="center" vertical="center" wrapText="1"/>
    </xf>
    <xf numFmtId="0" fontId="45" fillId="5" borderId="22" xfId="0" applyFont="1" applyFill="1" applyBorder="1" applyAlignment="1" applyProtection="1">
      <alignment horizontal="center" vertical="center" wrapText="1"/>
    </xf>
    <xf numFmtId="0" fontId="43" fillId="2" borderId="22" xfId="0" applyFont="1" applyFill="1" applyBorder="1" applyAlignment="1" applyProtection="1">
      <alignment horizontal="center" vertical="center" wrapText="1"/>
    </xf>
    <xf numFmtId="0" fontId="43" fillId="4" borderId="22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44" fillId="8" borderId="22" xfId="0" applyFont="1" applyFill="1" applyBorder="1" applyAlignment="1">
      <alignment horizontal="center" vertical="center" wrapText="1"/>
    </xf>
    <xf numFmtId="0" fontId="43" fillId="5" borderId="41" xfId="0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3" fillId="6" borderId="41" xfId="0" applyFont="1" applyFill="1" applyBorder="1" applyAlignment="1" applyProtection="1">
      <alignment horizontal="center" vertical="center" wrapText="1"/>
    </xf>
    <xf numFmtId="0" fontId="43" fillId="7" borderId="41" xfId="0" applyFont="1" applyFill="1" applyBorder="1" applyAlignment="1" applyProtection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44" fillId="5" borderId="41" xfId="0" applyFont="1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46" fillId="9" borderId="22" xfId="0" applyFont="1" applyFill="1" applyBorder="1" applyAlignment="1">
      <alignment horizontal="center" vertical="center" wrapText="1"/>
    </xf>
    <xf numFmtId="0" fontId="43" fillId="4" borderId="41" xfId="0" applyFont="1" applyFill="1" applyBorder="1" applyAlignment="1" applyProtection="1">
      <alignment horizontal="center" vertical="center" wrapText="1"/>
    </xf>
    <xf numFmtId="0" fontId="1" fillId="3" borderId="41" xfId="0" applyFont="1" applyFill="1" applyBorder="1" applyAlignment="1" applyProtection="1">
      <alignment horizontal="center" vertical="center" wrapText="1"/>
    </xf>
    <xf numFmtId="0" fontId="1" fillId="8" borderId="41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8" borderId="22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6" fillId="11" borderId="22" xfId="0" applyFont="1" applyFill="1" applyBorder="1" applyAlignment="1" applyProtection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46" fillId="9" borderId="41" xfId="0" applyFont="1" applyFill="1" applyBorder="1" applyAlignment="1">
      <alignment horizontal="center" vertical="center" wrapText="1"/>
    </xf>
    <xf numFmtId="49" fontId="61" fillId="0" borderId="0" xfId="0" applyNumberFormat="1" applyFont="1" applyBorder="1" applyAlignment="1" applyProtection="1">
      <alignment horizontal="left" vertical="center"/>
    </xf>
    <xf numFmtId="49" fontId="61" fillId="0" borderId="0" xfId="0" applyNumberFormat="1" applyFont="1" applyBorder="1" applyAlignment="1" applyProtection="1">
      <alignment vertical="center"/>
    </xf>
    <xf numFmtId="49" fontId="61" fillId="0" borderId="22" xfId="0" applyNumberFormat="1" applyFont="1" applyBorder="1" applyAlignment="1" applyProtection="1">
      <alignment vertical="center"/>
    </xf>
    <xf numFmtId="49" fontId="62" fillId="0" borderId="0" xfId="0" applyNumberFormat="1" applyFont="1" applyBorder="1" applyProtection="1"/>
    <xf numFmtId="0" fontId="61" fillId="0" borderId="22" xfId="0" applyFont="1" applyBorder="1" applyAlignment="1" applyProtection="1">
      <alignment horizontal="center"/>
    </xf>
    <xf numFmtId="0" fontId="62" fillId="0" borderId="22" xfId="0" applyNumberFormat="1" applyFont="1" applyBorder="1" applyProtection="1"/>
    <xf numFmtId="0" fontId="19" fillId="0" borderId="22" xfId="0" applyFont="1" applyBorder="1" applyAlignment="1" applyProtection="1">
      <alignment horizontal="left"/>
    </xf>
    <xf numFmtId="0" fontId="18" fillId="0" borderId="22" xfId="0" applyFont="1" applyBorder="1" applyProtection="1"/>
    <xf numFmtId="0" fontId="19" fillId="0" borderId="22" xfId="0" applyFont="1" applyBorder="1" applyAlignment="1" applyProtection="1">
      <alignment horizontal="center"/>
    </xf>
    <xf numFmtId="49" fontId="61" fillId="0" borderId="0" xfId="0" applyNumberFormat="1" applyFont="1" applyBorder="1" applyAlignment="1" applyProtection="1"/>
    <xf numFmtId="0" fontId="61" fillId="0" borderId="22" xfId="0" applyNumberFormat="1" applyFont="1" applyBorder="1" applyAlignment="1" applyProtection="1"/>
    <xf numFmtId="0" fontId="62" fillId="0" borderId="0" xfId="0" applyFont="1" applyBorder="1" applyProtection="1"/>
    <xf numFmtId="0" fontId="3" fillId="0" borderId="22" xfId="0" applyNumberFormat="1" applyFont="1" applyBorder="1" applyAlignment="1" applyProtection="1"/>
    <xf numFmtId="49" fontId="61" fillId="0" borderId="22" xfId="0" applyNumberFormat="1" applyFont="1" applyBorder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left"/>
    </xf>
    <xf numFmtId="0" fontId="23" fillId="0" borderId="0" xfId="0" applyNumberFormat="1" applyFont="1" applyBorder="1" applyAlignment="1" applyProtection="1">
      <alignment horizontal="left"/>
    </xf>
    <xf numFmtId="0" fontId="22" fillId="0" borderId="42" xfId="0" applyFont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42184</xdr:colOff>
      <xdr:row>0</xdr:row>
      <xdr:rowOff>0</xdr:rowOff>
    </xdr:from>
    <xdr:to>
      <xdr:col>8</xdr:col>
      <xdr:colOff>64219</xdr:colOff>
      <xdr:row>3</xdr:row>
      <xdr:rowOff>449119</xdr:rowOff>
    </xdr:to>
    <xdr:pic>
      <xdr:nvPicPr>
        <xdr:cNvPr id="186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0134" y="0"/>
          <a:ext cx="612585" cy="1173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37"/>
  <sheetViews>
    <sheetView tabSelected="1" topLeftCell="B109" zoomScale="50" zoomScaleNormal="50" zoomScaleSheetLayoutView="50" workbookViewId="0">
      <selection activeCell="W119" sqref="W119:BF119"/>
    </sheetView>
  </sheetViews>
  <sheetFormatPr defaultColWidth="10.140625" defaultRowHeight="12.75"/>
  <cols>
    <col min="1" max="3" width="4.42578125" style="2" customWidth="1"/>
    <col min="4" max="6" width="5.7109375" style="2" customWidth="1"/>
    <col min="7" max="12" width="8.7109375" style="2" customWidth="1"/>
    <col min="13" max="14" width="8.7109375" style="26" customWidth="1"/>
    <col min="15" max="16" width="8.7109375" style="23" customWidth="1"/>
    <col min="17" max="20" width="8.7109375" style="8" customWidth="1"/>
    <col min="21" max="27" width="5.7109375" style="8" customWidth="1"/>
    <col min="28" max="31" width="5.7109375" style="6" customWidth="1"/>
    <col min="32" max="58" width="5.7109375" style="2" customWidth="1"/>
    <col min="59" max="16384" width="10.140625" style="2"/>
  </cols>
  <sheetData>
    <row r="1" spans="1:58" ht="13.5" customHeight="1">
      <c r="BD1" s="511"/>
      <c r="BE1" s="511"/>
      <c r="BF1" s="511"/>
    </row>
    <row r="2" spans="1:58" ht="21.75" customHeight="1">
      <c r="O2" s="301" t="s">
        <v>104</v>
      </c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BD2" s="77"/>
      <c r="BE2" s="78"/>
      <c r="BF2" s="78"/>
    </row>
    <row r="3" spans="1:58" s="1" customFormat="1" ht="21" customHeight="1">
      <c r="B3" s="74"/>
      <c r="C3" s="74"/>
      <c r="D3" s="74"/>
      <c r="E3" s="74"/>
      <c r="F3" s="74"/>
      <c r="G3" s="74"/>
      <c r="H3" s="74"/>
      <c r="I3" s="318" t="s">
        <v>293</v>
      </c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78"/>
      <c r="BF3" s="78"/>
    </row>
    <row r="4" spans="1:58" ht="43.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337" t="s">
        <v>67</v>
      </c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75"/>
      <c r="AV4" s="72"/>
      <c r="AW4" s="72"/>
      <c r="AX4" s="72"/>
      <c r="AY4" s="72"/>
      <c r="AZ4" s="72"/>
      <c r="BA4" s="72"/>
      <c r="BB4" s="72"/>
      <c r="BC4" s="72"/>
      <c r="BD4" s="79"/>
      <c r="BE4" s="76"/>
      <c r="BF4" s="76"/>
    </row>
    <row r="5" spans="1:58" ht="22.5" customHeight="1">
      <c r="C5" s="157"/>
      <c r="E5" s="157"/>
      <c r="F5" s="157"/>
      <c r="G5" s="157"/>
      <c r="H5" s="155" t="s">
        <v>0</v>
      </c>
      <c r="I5" s="157"/>
      <c r="J5" s="157"/>
      <c r="K5" s="157"/>
      <c r="L5" s="157"/>
      <c r="M5" s="157"/>
      <c r="N5" s="3"/>
      <c r="O5" s="338" t="s">
        <v>306</v>
      </c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73"/>
      <c r="AW5" s="80"/>
      <c r="AX5" s="80"/>
      <c r="AY5" s="80"/>
      <c r="AZ5" s="80"/>
      <c r="BA5" s="80"/>
      <c r="BB5" s="80"/>
      <c r="BC5" s="80"/>
      <c r="BD5" s="76"/>
      <c r="BE5" s="76"/>
      <c r="BF5" s="76"/>
    </row>
    <row r="6" spans="1:58" s="162" customFormat="1" ht="26.25">
      <c r="A6" s="204"/>
      <c r="E6" s="166"/>
      <c r="F6" s="166"/>
      <c r="G6" s="166"/>
      <c r="H6" s="166"/>
      <c r="I6" s="166"/>
      <c r="J6" s="166"/>
      <c r="K6" s="166"/>
      <c r="L6" s="166"/>
      <c r="M6" s="779" t="s">
        <v>97</v>
      </c>
      <c r="P6" s="780"/>
      <c r="Q6" s="792" t="s">
        <v>54</v>
      </c>
      <c r="R6" s="792"/>
      <c r="S6" s="792"/>
      <c r="T6" s="792"/>
      <c r="U6" s="792"/>
      <c r="V6" s="792"/>
      <c r="W6" s="792"/>
      <c r="X6" s="780" t="s">
        <v>98</v>
      </c>
      <c r="Y6" s="780"/>
      <c r="Z6" s="780"/>
      <c r="AA6" s="780"/>
      <c r="AB6" s="782"/>
      <c r="AC6" s="780"/>
      <c r="AD6" s="781" t="s">
        <v>142</v>
      </c>
      <c r="AE6" s="781"/>
      <c r="AF6" s="781"/>
      <c r="AG6" s="781"/>
      <c r="AH6" s="781"/>
      <c r="AI6" s="781"/>
      <c r="AJ6" s="781"/>
      <c r="AK6" s="781"/>
      <c r="AL6" s="781"/>
      <c r="AM6" s="781"/>
      <c r="AN6" s="781"/>
      <c r="AO6" s="781"/>
      <c r="AP6" s="781"/>
      <c r="AQ6" s="780"/>
      <c r="AR6" s="209" t="s">
        <v>64</v>
      </c>
      <c r="AS6" s="210"/>
      <c r="AT6" s="210"/>
      <c r="AU6" s="210"/>
      <c r="AV6" s="210"/>
      <c r="AW6" s="210"/>
      <c r="AX6" s="785" t="s">
        <v>65</v>
      </c>
      <c r="AY6" s="786"/>
      <c r="AZ6" s="787"/>
      <c r="BA6" s="787"/>
      <c r="BB6" s="783"/>
      <c r="BC6" s="783"/>
      <c r="BD6" s="783"/>
      <c r="BE6" s="783"/>
      <c r="BF6" s="212"/>
    </row>
    <row r="7" spans="1:58" s="162" customFormat="1" ht="23.25">
      <c r="A7" s="204"/>
      <c r="B7" s="213"/>
      <c r="C7" s="205"/>
      <c r="D7" s="166" t="s">
        <v>326</v>
      </c>
      <c r="E7" s="205"/>
      <c r="F7" s="205"/>
      <c r="G7" s="205"/>
      <c r="I7" s="205"/>
      <c r="J7" s="205"/>
      <c r="K7" s="205"/>
      <c r="L7" s="205"/>
      <c r="M7" s="205"/>
      <c r="N7" s="205"/>
      <c r="O7" s="206"/>
      <c r="P7" s="205"/>
      <c r="Q7" s="300" t="s">
        <v>260</v>
      </c>
      <c r="R7" s="300"/>
      <c r="S7" s="300"/>
      <c r="T7" s="300"/>
      <c r="U7" s="300"/>
      <c r="V7" s="300"/>
      <c r="W7" s="300"/>
      <c r="X7" s="207"/>
      <c r="Y7" s="207"/>
      <c r="Z7" s="207"/>
      <c r="AA7" s="207"/>
      <c r="AB7" s="208"/>
      <c r="AC7" s="206"/>
      <c r="AD7" s="286"/>
      <c r="AE7" s="286"/>
      <c r="AF7" s="286"/>
      <c r="AG7" s="286"/>
      <c r="AH7" s="286"/>
      <c r="AI7" s="286"/>
      <c r="AJ7" s="286" t="s">
        <v>99</v>
      </c>
      <c r="AK7" s="286"/>
      <c r="AL7" s="286"/>
      <c r="AM7" s="286"/>
      <c r="AN7" s="286"/>
      <c r="AO7" s="286"/>
      <c r="AP7" s="286"/>
      <c r="AQ7" s="215"/>
      <c r="AR7" s="1"/>
      <c r="AS7" s="216"/>
      <c r="AT7" s="216"/>
      <c r="AU7" s="216"/>
      <c r="AV7" s="216"/>
      <c r="AW7" s="216"/>
      <c r="AX7" s="216"/>
      <c r="AY7" s="1"/>
      <c r="AZ7" s="216"/>
      <c r="BA7" s="217"/>
      <c r="BB7" s="217"/>
      <c r="BC7" s="217"/>
      <c r="BD7" s="217"/>
      <c r="BE7" s="217"/>
      <c r="BF7" s="217"/>
    </row>
    <row r="8" spans="1:58" s="162" customFormat="1" ht="26.25">
      <c r="B8" s="218"/>
      <c r="C8" s="218"/>
      <c r="D8" s="204" t="s">
        <v>327</v>
      </c>
      <c r="E8" s="218"/>
      <c r="F8" s="218"/>
      <c r="G8" s="218"/>
      <c r="H8" s="218"/>
      <c r="I8" s="218"/>
      <c r="J8" s="218"/>
      <c r="L8" s="218"/>
      <c r="M8" s="779" t="s">
        <v>299</v>
      </c>
      <c r="N8" s="780"/>
      <c r="O8" s="780"/>
      <c r="P8" s="780"/>
      <c r="Q8" s="781" t="s">
        <v>143</v>
      </c>
      <c r="R8" s="211"/>
      <c r="S8" s="211"/>
      <c r="T8" s="211"/>
      <c r="V8" s="784"/>
      <c r="W8" s="781"/>
      <c r="X8" s="781"/>
      <c r="Y8" s="781"/>
      <c r="Z8" s="781"/>
      <c r="AA8" s="781"/>
      <c r="AB8" s="781"/>
      <c r="AC8" s="781"/>
      <c r="AD8" s="781"/>
      <c r="AE8" s="781"/>
      <c r="AF8" s="781"/>
      <c r="AG8" s="781"/>
      <c r="AH8" s="781"/>
      <c r="AI8" s="781"/>
      <c r="AJ8" s="781"/>
      <c r="AK8" s="781"/>
      <c r="AL8" s="781"/>
      <c r="AM8" s="781"/>
      <c r="AN8" s="781"/>
      <c r="AO8" s="781"/>
      <c r="AP8" s="781"/>
      <c r="AQ8" s="780"/>
      <c r="AR8" s="209" t="s">
        <v>5</v>
      </c>
      <c r="AS8" s="209"/>
      <c r="AT8" s="209"/>
      <c r="AU8" s="209"/>
      <c r="AV8" s="209"/>
      <c r="AW8" s="209"/>
      <c r="AX8" s="785" t="s">
        <v>300</v>
      </c>
      <c r="AY8" s="786"/>
      <c r="AZ8" s="787"/>
      <c r="BA8" s="787"/>
      <c r="BB8" s="212"/>
      <c r="BC8" s="212"/>
      <c r="BD8" s="212"/>
      <c r="BE8" s="212"/>
      <c r="BF8" s="212"/>
    </row>
    <row r="9" spans="1:58" s="162" customFormat="1" ht="23.25"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06"/>
      <c r="N9" s="219"/>
      <c r="O9" s="206"/>
      <c r="P9" s="206"/>
      <c r="Q9" s="639" t="s">
        <v>100</v>
      </c>
      <c r="R9" s="639"/>
      <c r="S9" s="639"/>
      <c r="T9" s="639"/>
      <c r="U9" s="639"/>
      <c r="V9" s="639"/>
      <c r="W9" s="639"/>
      <c r="X9" s="639"/>
      <c r="Y9" s="639"/>
      <c r="Z9" s="639"/>
      <c r="AA9" s="639"/>
      <c r="AB9" s="639"/>
      <c r="AC9" s="639"/>
      <c r="AD9" s="639"/>
      <c r="AE9" s="639"/>
      <c r="AF9" s="639"/>
      <c r="AG9" s="639"/>
      <c r="AH9" s="639"/>
      <c r="AI9" s="639"/>
      <c r="AJ9" s="639"/>
      <c r="AK9" s="639"/>
      <c r="AL9" s="639"/>
      <c r="AM9" s="639"/>
      <c r="AN9" s="639"/>
      <c r="AO9" s="639"/>
      <c r="AP9" s="639"/>
      <c r="AQ9" s="214"/>
      <c r="AR9" s="1"/>
      <c r="AS9" s="164"/>
      <c r="AT9" s="164"/>
      <c r="AU9" s="164"/>
      <c r="AV9" s="164"/>
      <c r="AW9" s="164"/>
      <c r="AX9" s="220"/>
      <c r="AZ9" s="1"/>
      <c r="BA9" s="1"/>
      <c r="BB9" s="1"/>
      <c r="BC9" s="1"/>
      <c r="BD9" s="1"/>
      <c r="BE9" s="1"/>
      <c r="BF9" s="1"/>
    </row>
    <row r="10" spans="1:58" s="162" customFormat="1" ht="26.25">
      <c r="C10" s="218"/>
      <c r="D10" s="218" t="s">
        <v>129</v>
      </c>
      <c r="E10" s="218"/>
      <c r="F10" s="218"/>
      <c r="G10" s="218"/>
      <c r="H10" s="218"/>
      <c r="I10" s="218"/>
      <c r="J10" s="218"/>
      <c r="K10" s="218"/>
      <c r="L10" s="218"/>
      <c r="M10" s="779" t="s">
        <v>175</v>
      </c>
      <c r="N10" s="788"/>
      <c r="O10" s="788"/>
      <c r="P10" s="788"/>
      <c r="Q10" s="789" t="s">
        <v>263</v>
      </c>
      <c r="R10" s="211"/>
      <c r="S10" s="211"/>
      <c r="T10" s="211"/>
      <c r="V10" s="790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09" t="s">
        <v>176</v>
      </c>
      <c r="AS10" s="209"/>
      <c r="AT10" s="209"/>
      <c r="AU10" s="209"/>
      <c r="AV10" s="209"/>
      <c r="AW10" s="209"/>
      <c r="AX10" s="224" t="s">
        <v>66</v>
      </c>
      <c r="AY10" s="211"/>
      <c r="AZ10" s="225"/>
      <c r="BA10" s="225"/>
      <c r="BB10" s="225"/>
      <c r="BC10" s="225"/>
      <c r="BD10" s="225"/>
      <c r="BE10" s="225"/>
      <c r="BF10" s="225"/>
    </row>
    <row r="11" spans="1:58" s="162" customFormat="1" ht="23.25">
      <c r="B11" s="204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639" t="s">
        <v>185</v>
      </c>
      <c r="R11" s="639"/>
      <c r="S11" s="639"/>
      <c r="T11" s="639"/>
      <c r="U11" s="639"/>
      <c r="V11" s="639"/>
      <c r="W11" s="639"/>
      <c r="X11" s="639"/>
      <c r="Y11" s="639"/>
      <c r="Z11" s="639"/>
      <c r="AA11" s="639"/>
      <c r="AB11" s="639"/>
      <c r="AC11" s="639"/>
      <c r="AD11" s="639"/>
      <c r="AE11" s="639"/>
      <c r="AF11" s="639"/>
      <c r="AG11" s="639"/>
      <c r="AH11" s="639"/>
      <c r="AI11" s="639"/>
      <c r="AJ11" s="639"/>
      <c r="AK11" s="639"/>
      <c r="AL11" s="639"/>
      <c r="AM11" s="639"/>
      <c r="AN11" s="639"/>
      <c r="AO11" s="639"/>
      <c r="AP11" s="639"/>
      <c r="AQ11" s="214"/>
      <c r="AR11" s="1"/>
      <c r="AS11" s="220"/>
      <c r="AT11" s="220"/>
      <c r="AU11" s="220"/>
      <c r="AV11" s="220"/>
      <c r="AW11" s="220"/>
      <c r="AX11" s="220"/>
      <c r="AZ11" s="220"/>
      <c r="BA11" s="226"/>
      <c r="BB11" s="226"/>
      <c r="BC11" s="226"/>
      <c r="BD11" s="226"/>
      <c r="BE11" s="226"/>
      <c r="BF11" s="226"/>
    </row>
    <row r="12" spans="1:58" s="162" customFormat="1" ht="26.25">
      <c r="C12" s="227"/>
      <c r="D12" s="227" t="s">
        <v>305</v>
      </c>
      <c r="E12" s="227"/>
      <c r="F12" s="227"/>
      <c r="G12" s="227"/>
      <c r="H12" s="227"/>
      <c r="I12" s="227"/>
      <c r="J12" s="227"/>
      <c r="K12" s="227"/>
      <c r="L12" s="227"/>
      <c r="M12" s="794" t="s">
        <v>70</v>
      </c>
      <c r="N12" s="213"/>
      <c r="O12" s="228"/>
      <c r="Q12" s="791" t="s">
        <v>61</v>
      </c>
      <c r="R12" s="211"/>
      <c r="S12" s="211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23"/>
      <c r="AR12" s="229" t="s">
        <v>32</v>
      </c>
      <c r="AS12" s="229"/>
      <c r="AT12" s="229"/>
      <c r="AU12" s="229"/>
      <c r="AV12" s="229"/>
      <c r="AW12" s="229"/>
      <c r="AX12" s="158" t="s">
        <v>63</v>
      </c>
      <c r="AY12" s="211"/>
      <c r="AZ12" s="212"/>
      <c r="BA12" s="212"/>
      <c r="BB12" s="212"/>
      <c r="BC12" s="212"/>
      <c r="BD12" s="212"/>
      <c r="BE12" s="212"/>
      <c r="BF12" s="212"/>
    </row>
    <row r="13" spans="1:58" s="162" customFormat="1" ht="23.25">
      <c r="B13" s="230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795"/>
      <c r="N13" s="213"/>
      <c r="O13" s="232"/>
      <c r="Q13" s="793" t="s">
        <v>101</v>
      </c>
      <c r="R13" s="793"/>
      <c r="S13" s="793"/>
      <c r="T13" s="793"/>
      <c r="U13" s="793"/>
      <c r="V13" s="793"/>
      <c r="W13" s="793"/>
      <c r="X13" s="793"/>
      <c r="Y13" s="793"/>
      <c r="Z13" s="793"/>
      <c r="AA13" s="793"/>
      <c r="AB13" s="793"/>
      <c r="AC13" s="793"/>
      <c r="AD13" s="793"/>
      <c r="AE13" s="793"/>
      <c r="AF13" s="793"/>
      <c r="AG13" s="793"/>
      <c r="AH13" s="793"/>
      <c r="AI13" s="793"/>
      <c r="AJ13" s="793"/>
      <c r="AK13" s="793"/>
      <c r="AL13" s="793"/>
      <c r="AM13" s="793"/>
      <c r="AN13" s="793"/>
      <c r="AO13" s="793"/>
      <c r="AP13" s="793"/>
      <c r="AQ13" s="223"/>
      <c r="AR13" s="1"/>
      <c r="AS13" s="1"/>
      <c r="AT13" s="1"/>
      <c r="AU13" s="1"/>
      <c r="AV13" s="1"/>
      <c r="AW13" s="1"/>
      <c r="AX13" s="287"/>
      <c r="AZ13" s="234"/>
      <c r="BA13" s="234"/>
      <c r="BB13" s="287" t="s">
        <v>102</v>
      </c>
      <c r="BC13" s="234"/>
      <c r="BD13" s="234"/>
      <c r="BE13" s="234"/>
      <c r="BF13" s="234"/>
    </row>
    <row r="14" spans="1:58" s="162" customFormat="1" ht="26.25">
      <c r="B14" s="230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795" t="s">
        <v>69</v>
      </c>
      <c r="N14" s="213"/>
      <c r="O14" s="228"/>
      <c r="Q14" s="791" t="s">
        <v>68</v>
      </c>
      <c r="R14" s="211"/>
      <c r="S14" s="211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23"/>
      <c r="AR14" s="223"/>
      <c r="AS14" s="223"/>
      <c r="AT14" s="223"/>
      <c r="AU14" s="233"/>
      <c r="BC14" s="218"/>
      <c r="BD14" s="190"/>
      <c r="BE14" s="190"/>
      <c r="BF14" s="190"/>
    </row>
    <row r="15" spans="1:58" s="162" customFormat="1" ht="6.75" customHeight="1">
      <c r="B15" s="230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13"/>
      <c r="O15" s="223"/>
      <c r="P15" s="223"/>
      <c r="Q15" s="223"/>
      <c r="R15" s="223"/>
      <c r="S15" s="223"/>
      <c r="T15" s="223"/>
      <c r="U15" s="223"/>
      <c r="V15" s="236"/>
      <c r="W15" s="236"/>
      <c r="X15" s="236"/>
      <c r="Y15" s="236"/>
      <c r="Z15" s="236"/>
      <c r="AA15" s="236"/>
      <c r="AB15" s="208"/>
      <c r="AC15" s="208"/>
      <c r="AD15" s="208"/>
      <c r="AE15" s="208"/>
      <c r="AU15" s="223"/>
      <c r="BC15" s="218"/>
      <c r="BD15" s="190"/>
      <c r="BE15" s="190"/>
      <c r="BF15" s="190"/>
    </row>
    <row r="16" spans="1:58" s="162" customFormat="1" ht="24" thickBot="1">
      <c r="B16" s="209"/>
      <c r="C16" s="452" t="s">
        <v>295</v>
      </c>
      <c r="D16" s="452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53"/>
      <c r="AS16" s="453"/>
      <c r="AT16" s="453"/>
      <c r="AU16" s="453"/>
      <c r="AV16" s="453"/>
      <c r="AW16" s="453"/>
      <c r="AX16" s="453"/>
      <c r="AY16" s="453"/>
      <c r="AZ16" s="453"/>
      <c r="BA16" s="453"/>
      <c r="BB16" s="453"/>
      <c r="BC16" s="453"/>
    </row>
    <row r="17" spans="1:58" s="1" customFormat="1" ht="23.25">
      <c r="A17" s="226"/>
      <c r="B17" s="226"/>
      <c r="D17" s="524" t="s">
        <v>6</v>
      </c>
      <c r="E17" s="319" t="s">
        <v>7</v>
      </c>
      <c r="F17" s="320"/>
      <c r="G17" s="320"/>
      <c r="H17" s="321"/>
      <c r="I17" s="322" t="s">
        <v>8</v>
      </c>
      <c r="J17" s="323"/>
      <c r="K17" s="323"/>
      <c r="L17" s="323"/>
      <c r="M17" s="324"/>
      <c r="N17" s="325" t="s">
        <v>9</v>
      </c>
      <c r="O17" s="326"/>
      <c r="P17" s="326"/>
      <c r="Q17" s="326"/>
      <c r="R17" s="327"/>
      <c r="S17" s="325" t="s">
        <v>10</v>
      </c>
      <c r="T17" s="326"/>
      <c r="U17" s="326"/>
      <c r="V17" s="327"/>
      <c r="W17" s="328" t="s">
        <v>11</v>
      </c>
      <c r="X17" s="329"/>
      <c r="Y17" s="329"/>
      <c r="Z17" s="329"/>
      <c r="AA17" s="330"/>
      <c r="AB17" s="328" t="s">
        <v>12</v>
      </c>
      <c r="AC17" s="329"/>
      <c r="AD17" s="329"/>
      <c r="AE17" s="330"/>
      <c r="AF17" s="328" t="s">
        <v>13</v>
      </c>
      <c r="AG17" s="329"/>
      <c r="AH17" s="329"/>
      <c r="AI17" s="330"/>
      <c r="AJ17" s="328" t="s">
        <v>14</v>
      </c>
      <c r="AK17" s="329"/>
      <c r="AL17" s="329"/>
      <c r="AM17" s="330"/>
      <c r="AN17" s="328" t="s">
        <v>15</v>
      </c>
      <c r="AO17" s="329"/>
      <c r="AP17" s="329"/>
      <c r="AQ17" s="330"/>
      <c r="AR17" s="328" t="s">
        <v>16</v>
      </c>
      <c r="AS17" s="329"/>
      <c r="AT17" s="329"/>
      <c r="AU17" s="330"/>
      <c r="AV17" s="328" t="s">
        <v>17</v>
      </c>
      <c r="AW17" s="329"/>
      <c r="AX17" s="329"/>
      <c r="AY17" s="330"/>
      <c r="AZ17" s="328" t="s">
        <v>18</v>
      </c>
      <c r="BA17" s="329"/>
      <c r="BB17" s="329"/>
      <c r="BC17" s="329"/>
      <c r="BD17" s="330"/>
    </row>
    <row r="18" spans="1:58" s="1" customFormat="1" ht="24" thickBot="1">
      <c r="A18" s="226"/>
      <c r="B18" s="226"/>
      <c r="D18" s="525"/>
      <c r="E18" s="237">
        <v>1</v>
      </c>
      <c r="F18" s="238">
        <f t="shared" ref="F18:AK18" si="0">E18+1</f>
        <v>2</v>
      </c>
      <c r="G18" s="238">
        <f t="shared" si="0"/>
        <v>3</v>
      </c>
      <c r="H18" s="239">
        <f t="shared" si="0"/>
        <v>4</v>
      </c>
      <c r="I18" s="240">
        <f t="shared" si="0"/>
        <v>5</v>
      </c>
      <c r="J18" s="238">
        <f t="shared" si="0"/>
        <v>6</v>
      </c>
      <c r="K18" s="238">
        <f t="shared" si="0"/>
        <v>7</v>
      </c>
      <c r="L18" s="238">
        <f t="shared" si="0"/>
        <v>8</v>
      </c>
      <c r="M18" s="239">
        <f t="shared" si="0"/>
        <v>9</v>
      </c>
      <c r="N18" s="240">
        <f t="shared" si="0"/>
        <v>10</v>
      </c>
      <c r="O18" s="238">
        <f t="shared" si="0"/>
        <v>11</v>
      </c>
      <c r="P18" s="238">
        <f t="shared" si="0"/>
        <v>12</v>
      </c>
      <c r="Q18" s="238">
        <f t="shared" si="0"/>
        <v>13</v>
      </c>
      <c r="R18" s="239">
        <f t="shared" si="0"/>
        <v>14</v>
      </c>
      <c r="S18" s="240">
        <f t="shared" si="0"/>
        <v>15</v>
      </c>
      <c r="T18" s="238">
        <f t="shared" si="0"/>
        <v>16</v>
      </c>
      <c r="U18" s="238">
        <f t="shared" si="0"/>
        <v>17</v>
      </c>
      <c r="V18" s="239">
        <f t="shared" si="0"/>
        <v>18</v>
      </c>
      <c r="W18" s="240">
        <f t="shared" si="0"/>
        <v>19</v>
      </c>
      <c r="X18" s="238">
        <f t="shared" si="0"/>
        <v>20</v>
      </c>
      <c r="Y18" s="238">
        <f t="shared" si="0"/>
        <v>21</v>
      </c>
      <c r="Z18" s="238">
        <f t="shared" si="0"/>
        <v>22</v>
      </c>
      <c r="AA18" s="239">
        <f t="shared" si="0"/>
        <v>23</v>
      </c>
      <c r="AB18" s="240">
        <f t="shared" si="0"/>
        <v>24</v>
      </c>
      <c r="AC18" s="238">
        <f t="shared" si="0"/>
        <v>25</v>
      </c>
      <c r="AD18" s="238">
        <f t="shared" si="0"/>
        <v>26</v>
      </c>
      <c r="AE18" s="239">
        <f t="shared" si="0"/>
        <v>27</v>
      </c>
      <c r="AF18" s="241">
        <f t="shared" si="0"/>
        <v>28</v>
      </c>
      <c r="AG18" s="238">
        <f t="shared" si="0"/>
        <v>29</v>
      </c>
      <c r="AH18" s="238">
        <f t="shared" si="0"/>
        <v>30</v>
      </c>
      <c r="AI18" s="239">
        <f t="shared" si="0"/>
        <v>31</v>
      </c>
      <c r="AJ18" s="241">
        <f t="shared" si="0"/>
        <v>32</v>
      </c>
      <c r="AK18" s="238">
        <f t="shared" si="0"/>
        <v>33</v>
      </c>
      <c r="AL18" s="238">
        <f t="shared" ref="AL18:BD18" si="1">AK18+1</f>
        <v>34</v>
      </c>
      <c r="AM18" s="239">
        <f t="shared" si="1"/>
        <v>35</v>
      </c>
      <c r="AN18" s="241">
        <f t="shared" si="1"/>
        <v>36</v>
      </c>
      <c r="AO18" s="238">
        <f t="shared" si="1"/>
        <v>37</v>
      </c>
      <c r="AP18" s="238">
        <f t="shared" si="1"/>
        <v>38</v>
      </c>
      <c r="AQ18" s="239">
        <f t="shared" si="1"/>
        <v>39</v>
      </c>
      <c r="AR18" s="241">
        <f t="shared" si="1"/>
        <v>40</v>
      </c>
      <c r="AS18" s="238">
        <f t="shared" si="1"/>
        <v>41</v>
      </c>
      <c r="AT18" s="238">
        <f t="shared" si="1"/>
        <v>42</v>
      </c>
      <c r="AU18" s="239">
        <f t="shared" si="1"/>
        <v>43</v>
      </c>
      <c r="AV18" s="240">
        <f t="shared" si="1"/>
        <v>44</v>
      </c>
      <c r="AW18" s="242">
        <f t="shared" si="1"/>
        <v>45</v>
      </c>
      <c r="AX18" s="238">
        <f t="shared" si="1"/>
        <v>46</v>
      </c>
      <c r="AY18" s="239">
        <f t="shared" si="1"/>
        <v>47</v>
      </c>
      <c r="AZ18" s="240">
        <f t="shared" si="1"/>
        <v>48</v>
      </c>
      <c r="BA18" s="242">
        <f t="shared" si="1"/>
        <v>49</v>
      </c>
      <c r="BB18" s="238">
        <f t="shared" si="1"/>
        <v>50</v>
      </c>
      <c r="BC18" s="238">
        <f t="shared" si="1"/>
        <v>51</v>
      </c>
      <c r="BD18" s="239">
        <f t="shared" si="1"/>
        <v>52</v>
      </c>
    </row>
    <row r="19" spans="1:58" s="1" customFormat="1" ht="23.25">
      <c r="A19" s="226"/>
      <c r="B19" s="226"/>
      <c r="D19" s="243" t="s">
        <v>24</v>
      </c>
      <c r="E19" s="244"/>
      <c r="F19" s="245"/>
      <c r="G19" s="246"/>
      <c r="H19" s="247"/>
      <c r="I19" s="248"/>
      <c r="J19" s="249"/>
      <c r="K19" s="249"/>
      <c r="L19" s="249"/>
      <c r="M19" s="250"/>
      <c r="N19" s="251">
        <v>18</v>
      </c>
      <c r="O19" s="252"/>
      <c r="P19" s="252"/>
      <c r="Q19" s="252"/>
      <c r="R19" s="253"/>
      <c r="S19" s="248"/>
      <c r="T19" s="249"/>
      <c r="U19" s="249"/>
      <c r="V19" s="254"/>
      <c r="W19" s="249" t="s">
        <v>59</v>
      </c>
      <c r="X19" s="249" t="s">
        <v>59</v>
      </c>
      <c r="Y19" s="249" t="s">
        <v>22</v>
      </c>
      <c r="Z19" s="249" t="s">
        <v>22</v>
      </c>
      <c r="AA19" s="254"/>
      <c r="AB19" s="248"/>
      <c r="AC19" s="249"/>
      <c r="AD19" s="249"/>
      <c r="AE19" s="250">
        <v>18</v>
      </c>
      <c r="AF19" s="248"/>
      <c r="AG19" s="249"/>
      <c r="AH19" s="250"/>
      <c r="AI19" s="250"/>
      <c r="AJ19" s="251"/>
      <c r="AK19" s="252"/>
      <c r="AL19" s="252"/>
      <c r="AM19" s="253"/>
      <c r="AN19" s="248"/>
      <c r="AO19" s="249"/>
      <c r="AP19" s="249"/>
      <c r="AQ19" s="254"/>
      <c r="AR19" s="248"/>
      <c r="AS19" s="249" t="s">
        <v>59</v>
      </c>
      <c r="AT19" s="249" t="s">
        <v>59</v>
      </c>
      <c r="AU19" s="249" t="s">
        <v>22</v>
      </c>
      <c r="AV19" s="248" t="s">
        <v>22</v>
      </c>
      <c r="AW19" s="249" t="s">
        <v>22</v>
      </c>
      <c r="AX19" s="249" t="s">
        <v>22</v>
      </c>
      <c r="AY19" s="254" t="s">
        <v>22</v>
      </c>
      <c r="AZ19" s="248" t="s">
        <v>22</v>
      </c>
      <c r="BA19" s="249" t="s">
        <v>22</v>
      </c>
      <c r="BB19" s="249" t="s">
        <v>22</v>
      </c>
      <c r="BC19" s="249" t="s">
        <v>22</v>
      </c>
      <c r="BD19" s="254" t="s">
        <v>22</v>
      </c>
    </row>
    <row r="20" spans="1:58" s="1" customFormat="1" ht="23.25">
      <c r="A20" s="226"/>
      <c r="B20" s="226"/>
      <c r="D20" s="255" t="s">
        <v>25</v>
      </c>
      <c r="E20" s="256"/>
      <c r="F20" s="257"/>
      <c r="G20" s="258"/>
      <c r="H20" s="259"/>
      <c r="I20" s="260"/>
      <c r="J20" s="261"/>
      <c r="K20" s="261"/>
      <c r="L20" s="261"/>
      <c r="M20" s="262"/>
      <c r="N20" s="260">
        <v>18</v>
      </c>
      <c r="O20" s="261"/>
      <c r="P20" s="261"/>
      <c r="Q20" s="261"/>
      <c r="R20" s="263"/>
      <c r="S20" s="260"/>
      <c r="T20" s="261"/>
      <c r="U20" s="261"/>
      <c r="V20" s="263"/>
      <c r="W20" s="249" t="s">
        <v>59</v>
      </c>
      <c r="X20" s="249" t="s">
        <v>59</v>
      </c>
      <c r="Y20" s="249" t="s">
        <v>22</v>
      </c>
      <c r="Z20" s="249" t="s">
        <v>22</v>
      </c>
      <c r="AA20" s="254"/>
      <c r="AB20" s="260"/>
      <c r="AC20" s="261"/>
      <c r="AD20" s="261"/>
      <c r="AE20" s="262">
        <v>18</v>
      </c>
      <c r="AF20" s="260"/>
      <c r="AG20" s="261"/>
      <c r="AH20" s="262"/>
      <c r="AI20" s="262"/>
      <c r="AJ20" s="260"/>
      <c r="AK20" s="261"/>
      <c r="AL20" s="261"/>
      <c r="AM20" s="263"/>
      <c r="AN20" s="260"/>
      <c r="AO20" s="261"/>
      <c r="AP20" s="261"/>
      <c r="AQ20" s="263"/>
      <c r="AR20" s="260"/>
      <c r="AS20" s="249" t="s">
        <v>59</v>
      </c>
      <c r="AT20" s="249" t="s">
        <v>59</v>
      </c>
      <c r="AU20" s="249" t="s">
        <v>22</v>
      </c>
      <c r="AV20" s="248" t="s">
        <v>22</v>
      </c>
      <c r="AW20" s="249" t="s">
        <v>22</v>
      </c>
      <c r="AX20" s="249" t="s">
        <v>22</v>
      </c>
      <c r="AY20" s="254" t="s">
        <v>22</v>
      </c>
      <c r="AZ20" s="248" t="s">
        <v>22</v>
      </c>
      <c r="BA20" s="249" t="s">
        <v>22</v>
      </c>
      <c r="BB20" s="249" t="s">
        <v>22</v>
      </c>
      <c r="BC20" s="249" t="s">
        <v>22</v>
      </c>
      <c r="BD20" s="254" t="s">
        <v>22</v>
      </c>
    </row>
    <row r="21" spans="1:58" s="1" customFormat="1" ht="23.25">
      <c r="A21" s="226"/>
      <c r="B21" s="226"/>
      <c r="D21" s="255" t="s">
        <v>26</v>
      </c>
      <c r="E21" s="256"/>
      <c r="F21" s="257"/>
      <c r="G21" s="258"/>
      <c r="H21" s="259"/>
      <c r="I21" s="260"/>
      <c r="J21" s="261"/>
      <c r="K21" s="261"/>
      <c r="L21" s="261"/>
      <c r="M21" s="262"/>
      <c r="N21" s="260">
        <v>18</v>
      </c>
      <c r="O21" s="261"/>
      <c r="P21" s="261"/>
      <c r="Q21" s="261"/>
      <c r="R21" s="263"/>
      <c r="S21" s="260"/>
      <c r="T21" s="261"/>
      <c r="U21" s="261"/>
      <c r="V21" s="263"/>
      <c r="W21" s="249" t="s">
        <v>59</v>
      </c>
      <c r="X21" s="249" t="s">
        <v>59</v>
      </c>
      <c r="Y21" s="249" t="s">
        <v>22</v>
      </c>
      <c r="Z21" s="249" t="s">
        <v>22</v>
      </c>
      <c r="AA21" s="254"/>
      <c r="AB21" s="260"/>
      <c r="AC21" s="261"/>
      <c r="AD21" s="261"/>
      <c r="AE21" s="262">
        <v>18</v>
      </c>
      <c r="AF21" s="260"/>
      <c r="AG21" s="261"/>
      <c r="AH21" s="262"/>
      <c r="AI21" s="262"/>
      <c r="AJ21" s="260"/>
      <c r="AK21" s="264"/>
      <c r="AL21" s="264"/>
      <c r="AM21" s="265"/>
      <c r="AN21" s="248"/>
      <c r="AO21" s="249"/>
      <c r="AP21" s="249"/>
      <c r="AQ21" s="254"/>
      <c r="AR21" s="248"/>
      <c r="AS21" s="249" t="s">
        <v>315</v>
      </c>
      <c r="AT21" s="249" t="s">
        <v>59</v>
      </c>
      <c r="AU21" s="249" t="s">
        <v>22</v>
      </c>
      <c r="AV21" s="248" t="s">
        <v>22</v>
      </c>
      <c r="AW21" s="266" t="s">
        <v>22</v>
      </c>
      <c r="AX21" s="249" t="s">
        <v>22</v>
      </c>
      <c r="AY21" s="254" t="s">
        <v>22</v>
      </c>
      <c r="AZ21" s="260" t="s">
        <v>22</v>
      </c>
      <c r="BA21" s="261" t="s">
        <v>22</v>
      </c>
      <c r="BB21" s="261" t="s">
        <v>22</v>
      </c>
      <c r="BC21" s="261" t="s">
        <v>22</v>
      </c>
      <c r="BD21" s="267" t="s">
        <v>22</v>
      </c>
    </row>
    <row r="22" spans="1:58" s="1" customFormat="1" ht="24" thickBot="1">
      <c r="D22" s="268" t="s">
        <v>19</v>
      </c>
      <c r="E22" s="269"/>
      <c r="F22" s="270"/>
      <c r="G22" s="271"/>
      <c r="H22" s="272"/>
      <c r="I22" s="273"/>
      <c r="J22" s="274"/>
      <c r="K22" s="274"/>
      <c r="L22" s="274"/>
      <c r="M22" s="275"/>
      <c r="N22" s="273">
        <v>18</v>
      </c>
      <c r="O22" s="274"/>
      <c r="P22" s="274"/>
      <c r="Q22" s="274"/>
      <c r="R22" s="276"/>
      <c r="S22" s="273"/>
      <c r="T22" s="274"/>
      <c r="U22" s="274"/>
      <c r="V22" s="276"/>
      <c r="W22" s="273" t="s">
        <v>59</v>
      </c>
      <c r="X22" s="274" t="s">
        <v>59</v>
      </c>
      <c r="Y22" s="277" t="s">
        <v>22</v>
      </c>
      <c r="Z22" s="277" t="s">
        <v>22</v>
      </c>
      <c r="AA22" s="278"/>
      <c r="AB22" s="273"/>
      <c r="AC22" s="274"/>
      <c r="AD22" s="274"/>
      <c r="AE22" s="275">
        <v>9</v>
      </c>
      <c r="AF22" s="273"/>
      <c r="AG22" s="274"/>
      <c r="AH22" s="275"/>
      <c r="AI22" s="275"/>
      <c r="AJ22" s="273" t="s">
        <v>59</v>
      </c>
      <c r="AK22" s="274" t="s">
        <v>23</v>
      </c>
      <c r="AL22" s="274" t="s">
        <v>23</v>
      </c>
      <c r="AM22" s="276" t="s">
        <v>23</v>
      </c>
      <c r="AN22" s="279" t="s">
        <v>23</v>
      </c>
      <c r="AO22" s="274" t="s">
        <v>23</v>
      </c>
      <c r="AP22" s="274" t="s">
        <v>53</v>
      </c>
      <c r="AQ22" s="280" t="s">
        <v>53</v>
      </c>
      <c r="AR22" s="279" t="s">
        <v>53</v>
      </c>
      <c r="AS22" s="274" t="s">
        <v>53</v>
      </c>
      <c r="AT22" s="274" t="s">
        <v>186</v>
      </c>
      <c r="AU22" s="276" t="s">
        <v>186</v>
      </c>
      <c r="AV22" s="273"/>
      <c r="AW22" s="280"/>
      <c r="AX22" s="274"/>
      <c r="AY22" s="276"/>
      <c r="AZ22" s="273"/>
      <c r="BA22" s="280"/>
      <c r="BB22" s="274"/>
      <c r="BC22" s="280"/>
      <c r="BD22" s="276"/>
      <c r="BE22" s="159"/>
      <c r="BF22" s="159"/>
    </row>
    <row r="23" spans="1:58" s="281" customFormat="1" ht="23.25">
      <c r="A23" s="220"/>
      <c r="F23" s="282"/>
      <c r="G23" s="282"/>
      <c r="H23" s="282"/>
      <c r="I23" s="282"/>
      <c r="J23" s="217"/>
      <c r="K23" s="217"/>
      <c r="AF23" s="282"/>
      <c r="AG23" s="282"/>
      <c r="AI23" s="283"/>
      <c r="AJ23" s="282"/>
      <c r="AK23" s="282"/>
      <c r="AL23" s="282"/>
      <c r="AM23" s="282"/>
      <c r="AN23" s="282"/>
      <c r="AO23" s="235"/>
      <c r="AR23" s="282"/>
      <c r="AS23" s="282"/>
      <c r="AT23" s="282"/>
      <c r="AU23" s="282"/>
      <c r="AV23" s="282"/>
      <c r="AW23" s="282"/>
      <c r="AX23" s="282"/>
      <c r="AY23" s="282"/>
      <c r="AZ23" s="282"/>
      <c r="BA23" s="282"/>
      <c r="BB23" s="282"/>
      <c r="BC23" s="282"/>
    </row>
    <row r="24" spans="1:58" s="281" customFormat="1" ht="23.25">
      <c r="D24" s="220" t="s">
        <v>20</v>
      </c>
      <c r="H24" s="284"/>
      <c r="I24" s="282" t="s">
        <v>177</v>
      </c>
      <c r="J24" s="282"/>
      <c r="K24" s="282"/>
      <c r="N24" s="261" t="s">
        <v>59</v>
      </c>
      <c r="O24" s="282" t="s">
        <v>178</v>
      </c>
      <c r="P24" s="282"/>
      <c r="T24" s="261" t="s">
        <v>23</v>
      </c>
      <c r="U24" s="282" t="s">
        <v>33</v>
      </c>
      <c r="W24" s="282"/>
      <c r="X24" s="282"/>
      <c r="Y24" s="261" t="s">
        <v>53</v>
      </c>
      <c r="Z24" s="282" t="s">
        <v>62</v>
      </c>
      <c r="AA24" s="282"/>
      <c r="AI24" s="261" t="s">
        <v>186</v>
      </c>
      <c r="AJ24" s="282" t="s">
        <v>316</v>
      </c>
      <c r="AT24" s="282"/>
      <c r="AU24" s="282"/>
      <c r="AV24" s="285" t="s">
        <v>22</v>
      </c>
      <c r="AW24" s="281" t="s">
        <v>21</v>
      </c>
      <c r="AX24" s="282"/>
      <c r="AY24" s="282"/>
    </row>
    <row r="25" spans="1:58" s="281" customFormat="1" ht="23.25">
      <c r="A25" s="220"/>
      <c r="E25" s="282"/>
      <c r="F25" s="282"/>
      <c r="G25" s="282"/>
      <c r="H25" s="282"/>
      <c r="I25" s="217"/>
      <c r="J25" s="217"/>
      <c r="AE25" s="282"/>
      <c r="AF25" s="282"/>
      <c r="AH25" s="283"/>
      <c r="AI25" s="282"/>
      <c r="AJ25" s="282"/>
      <c r="AK25" s="282"/>
      <c r="AL25" s="282"/>
      <c r="AM25" s="282"/>
      <c r="AN25" s="235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</row>
    <row r="26" spans="1:58" s="281" customFormat="1" ht="24" thickBot="1">
      <c r="B26" s="209"/>
      <c r="D26" s="342" t="s">
        <v>71</v>
      </c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Y26" s="342" t="s">
        <v>72</v>
      </c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L26" s="661" t="s">
        <v>179</v>
      </c>
      <c r="AM26" s="661"/>
      <c r="AN26" s="661"/>
      <c r="AO26" s="661"/>
      <c r="AP26" s="661"/>
      <c r="AQ26" s="661"/>
      <c r="AR26" s="661"/>
      <c r="AS26" s="661"/>
      <c r="AT26" s="661"/>
      <c r="AU26" s="661"/>
      <c r="AV26" s="661"/>
      <c r="AW26" s="661"/>
      <c r="AX26" s="661"/>
      <c r="AY26" s="661"/>
      <c r="AZ26" s="661"/>
      <c r="BA26" s="661"/>
      <c r="BB26" s="661"/>
      <c r="BC26" s="661"/>
      <c r="BD26" s="661"/>
      <c r="BE26" s="661"/>
      <c r="BF26" s="661"/>
    </row>
    <row r="27" spans="1:58" s="291" customFormat="1" ht="23.25" customHeight="1">
      <c r="D27" s="519" t="s">
        <v>6</v>
      </c>
      <c r="E27" s="331" t="s">
        <v>177</v>
      </c>
      <c r="F27" s="335"/>
      <c r="G27" s="332"/>
      <c r="H27" s="331" t="s">
        <v>296</v>
      </c>
      <c r="I27" s="335"/>
      <c r="J27" s="332"/>
      <c r="K27" s="331" t="s">
        <v>33</v>
      </c>
      <c r="L27" s="332"/>
      <c r="M27" s="331" t="s">
        <v>297</v>
      </c>
      <c r="N27" s="335"/>
      <c r="O27" s="332"/>
      <c r="P27" s="331" t="s">
        <v>96</v>
      </c>
      <c r="Q27" s="335"/>
      <c r="R27" s="335"/>
      <c r="S27" s="332"/>
      <c r="T27" s="662" t="s">
        <v>21</v>
      </c>
      <c r="U27" s="663"/>
      <c r="V27" s="646" t="s">
        <v>35</v>
      </c>
      <c r="W27" s="344"/>
      <c r="Y27" s="662" t="s">
        <v>187</v>
      </c>
      <c r="Z27" s="680"/>
      <c r="AA27" s="680"/>
      <c r="AB27" s="680"/>
      <c r="AC27" s="680"/>
      <c r="AD27" s="663"/>
      <c r="AE27" s="331" t="s">
        <v>3</v>
      </c>
      <c r="AF27" s="335"/>
      <c r="AG27" s="332"/>
      <c r="AH27" s="331" t="s">
        <v>34</v>
      </c>
      <c r="AI27" s="335"/>
      <c r="AJ27" s="332"/>
      <c r="AL27" s="646" t="s">
        <v>36</v>
      </c>
      <c r="AM27" s="343"/>
      <c r="AN27" s="343"/>
      <c r="AO27" s="343"/>
      <c r="AP27" s="343"/>
      <c r="AQ27" s="343"/>
      <c r="AR27" s="343"/>
      <c r="AS27" s="343"/>
      <c r="AT27" s="343"/>
      <c r="AU27" s="526" t="s">
        <v>88</v>
      </c>
      <c r="AV27" s="527"/>
      <c r="AW27" s="527"/>
      <c r="AX27" s="527"/>
      <c r="AY27" s="527"/>
      <c r="AZ27" s="527"/>
      <c r="BA27" s="527"/>
      <c r="BB27" s="527"/>
      <c r="BC27" s="528"/>
      <c r="BD27" s="343" t="s">
        <v>3</v>
      </c>
      <c r="BE27" s="343"/>
      <c r="BF27" s="344"/>
    </row>
    <row r="28" spans="1:58" s="291" customFormat="1" ht="21" thickBot="1">
      <c r="D28" s="520"/>
      <c r="E28" s="333"/>
      <c r="F28" s="336"/>
      <c r="G28" s="334"/>
      <c r="H28" s="333"/>
      <c r="I28" s="336"/>
      <c r="J28" s="334"/>
      <c r="K28" s="333"/>
      <c r="L28" s="334"/>
      <c r="M28" s="333"/>
      <c r="N28" s="336"/>
      <c r="O28" s="334"/>
      <c r="P28" s="333"/>
      <c r="Q28" s="336"/>
      <c r="R28" s="336"/>
      <c r="S28" s="334"/>
      <c r="T28" s="664"/>
      <c r="U28" s="665"/>
      <c r="V28" s="666"/>
      <c r="W28" s="667"/>
      <c r="Y28" s="681"/>
      <c r="Z28" s="682"/>
      <c r="AA28" s="682"/>
      <c r="AB28" s="682"/>
      <c r="AC28" s="682"/>
      <c r="AD28" s="683"/>
      <c r="AE28" s="693"/>
      <c r="AF28" s="694"/>
      <c r="AG28" s="695"/>
      <c r="AH28" s="693"/>
      <c r="AI28" s="694"/>
      <c r="AJ28" s="695"/>
      <c r="AL28" s="647"/>
      <c r="AM28" s="345"/>
      <c r="AN28" s="345"/>
      <c r="AO28" s="345"/>
      <c r="AP28" s="345"/>
      <c r="AQ28" s="345"/>
      <c r="AR28" s="345"/>
      <c r="AS28" s="345"/>
      <c r="AT28" s="345"/>
      <c r="AU28" s="529"/>
      <c r="AV28" s="530"/>
      <c r="AW28" s="530"/>
      <c r="AX28" s="530"/>
      <c r="AY28" s="530"/>
      <c r="AZ28" s="530"/>
      <c r="BA28" s="530"/>
      <c r="BB28" s="530"/>
      <c r="BC28" s="531"/>
      <c r="BD28" s="345"/>
      <c r="BE28" s="345"/>
      <c r="BF28" s="346"/>
    </row>
    <row r="29" spans="1:58" s="281" customFormat="1" ht="23.25">
      <c r="D29" s="288" t="s">
        <v>24</v>
      </c>
      <c r="E29" s="353">
        <v>36</v>
      </c>
      <c r="F29" s="354"/>
      <c r="G29" s="355"/>
      <c r="H29" s="643">
        <v>4</v>
      </c>
      <c r="I29" s="354"/>
      <c r="J29" s="644"/>
      <c r="K29" s="645"/>
      <c r="L29" s="645"/>
      <c r="M29" s="643"/>
      <c r="N29" s="354"/>
      <c r="O29" s="644"/>
      <c r="P29" s="645"/>
      <c r="Q29" s="645"/>
      <c r="R29" s="645"/>
      <c r="S29" s="645"/>
      <c r="T29" s="668">
        <v>12</v>
      </c>
      <c r="U29" s="669"/>
      <c r="V29" s="674">
        <f>E29+T29+H29</f>
        <v>52</v>
      </c>
      <c r="W29" s="675"/>
      <c r="Y29" s="684" t="s">
        <v>85</v>
      </c>
      <c r="Z29" s="685"/>
      <c r="AA29" s="685"/>
      <c r="AB29" s="685"/>
      <c r="AC29" s="685"/>
      <c r="AD29" s="686"/>
      <c r="AE29" s="696" t="s">
        <v>86</v>
      </c>
      <c r="AF29" s="697"/>
      <c r="AG29" s="698"/>
      <c r="AH29" s="696" t="s">
        <v>180</v>
      </c>
      <c r="AI29" s="697"/>
      <c r="AJ29" s="698"/>
      <c r="AL29" s="350" t="s">
        <v>257</v>
      </c>
      <c r="AM29" s="351"/>
      <c r="AN29" s="351"/>
      <c r="AO29" s="351"/>
      <c r="AP29" s="351"/>
      <c r="AQ29" s="351"/>
      <c r="AR29" s="351"/>
      <c r="AS29" s="351"/>
      <c r="AT29" s="648"/>
      <c r="AU29" s="350" t="s">
        <v>87</v>
      </c>
      <c r="AV29" s="351"/>
      <c r="AW29" s="351"/>
      <c r="AX29" s="351"/>
      <c r="AY29" s="351"/>
      <c r="AZ29" s="351"/>
      <c r="BA29" s="351"/>
      <c r="BB29" s="351"/>
      <c r="BC29" s="352"/>
      <c r="BD29" s="652">
        <v>8</v>
      </c>
      <c r="BE29" s="653"/>
      <c r="BF29" s="654"/>
    </row>
    <row r="30" spans="1:58" s="281" customFormat="1" ht="23.25">
      <c r="D30" s="289" t="s">
        <v>25</v>
      </c>
      <c r="E30" s="356">
        <v>36</v>
      </c>
      <c r="F30" s="311"/>
      <c r="G30" s="357"/>
      <c r="H30" s="310">
        <v>4</v>
      </c>
      <c r="I30" s="311"/>
      <c r="J30" s="312"/>
      <c r="K30" s="316"/>
      <c r="L30" s="316"/>
      <c r="M30" s="310"/>
      <c r="N30" s="311"/>
      <c r="O30" s="312"/>
      <c r="P30" s="316"/>
      <c r="Q30" s="316"/>
      <c r="R30" s="316"/>
      <c r="S30" s="316"/>
      <c r="T30" s="670">
        <v>12</v>
      </c>
      <c r="U30" s="671"/>
      <c r="V30" s="676">
        <f>E30+H30+T30</f>
        <v>52</v>
      </c>
      <c r="W30" s="677"/>
      <c r="Y30" s="687"/>
      <c r="Z30" s="688"/>
      <c r="AA30" s="688"/>
      <c r="AB30" s="688"/>
      <c r="AC30" s="688"/>
      <c r="AD30" s="689"/>
      <c r="AE30" s="699"/>
      <c r="AF30" s="700"/>
      <c r="AG30" s="701"/>
      <c r="AH30" s="699"/>
      <c r="AI30" s="700"/>
      <c r="AJ30" s="701"/>
      <c r="AL30" s="649" t="s">
        <v>45</v>
      </c>
      <c r="AM30" s="650"/>
      <c r="AN30" s="650"/>
      <c r="AO30" s="650"/>
      <c r="AP30" s="650"/>
      <c r="AQ30" s="650"/>
      <c r="AR30" s="650"/>
      <c r="AS30" s="650"/>
      <c r="AT30" s="651"/>
      <c r="AU30" s="521"/>
      <c r="AV30" s="522"/>
      <c r="AW30" s="522"/>
      <c r="AX30" s="522"/>
      <c r="AY30" s="522"/>
      <c r="AZ30" s="522"/>
      <c r="BA30" s="522"/>
      <c r="BB30" s="522"/>
      <c r="BC30" s="523"/>
      <c r="BD30" s="655"/>
      <c r="BE30" s="656"/>
      <c r="BF30" s="657"/>
    </row>
    <row r="31" spans="1:58" s="281" customFormat="1" ht="24" thickBot="1">
      <c r="D31" s="289" t="s">
        <v>26</v>
      </c>
      <c r="E31" s="356">
        <v>36</v>
      </c>
      <c r="F31" s="311"/>
      <c r="G31" s="357"/>
      <c r="H31" s="310">
        <v>4</v>
      </c>
      <c r="I31" s="311"/>
      <c r="J31" s="312"/>
      <c r="K31" s="316"/>
      <c r="L31" s="316"/>
      <c r="M31" s="310"/>
      <c r="N31" s="311"/>
      <c r="O31" s="312"/>
      <c r="P31" s="316"/>
      <c r="Q31" s="316"/>
      <c r="R31" s="316"/>
      <c r="S31" s="316"/>
      <c r="T31" s="670">
        <v>12</v>
      </c>
      <c r="U31" s="671"/>
      <c r="V31" s="676">
        <f>E31+H31+T31</f>
        <v>52</v>
      </c>
      <c r="W31" s="677"/>
      <c r="Y31" s="690"/>
      <c r="Z31" s="691"/>
      <c r="AA31" s="691"/>
      <c r="AB31" s="691"/>
      <c r="AC31" s="691"/>
      <c r="AD31" s="692"/>
      <c r="AE31" s="339"/>
      <c r="AF31" s="340"/>
      <c r="AG31" s="341"/>
      <c r="AH31" s="339"/>
      <c r="AI31" s="340"/>
      <c r="AJ31" s="341"/>
      <c r="AL31" s="347"/>
      <c r="AM31" s="348"/>
      <c r="AN31" s="348"/>
      <c r="AO31" s="348"/>
      <c r="AP31" s="348"/>
      <c r="AQ31" s="348"/>
      <c r="AR31" s="348"/>
      <c r="AS31" s="348"/>
      <c r="AT31" s="349"/>
      <c r="AU31" s="640"/>
      <c r="AV31" s="641"/>
      <c r="AW31" s="641"/>
      <c r="AX31" s="641"/>
      <c r="AY31" s="641"/>
      <c r="AZ31" s="641"/>
      <c r="BA31" s="641"/>
      <c r="BB31" s="641"/>
      <c r="BC31" s="642"/>
      <c r="BD31" s="658"/>
      <c r="BE31" s="659"/>
      <c r="BF31" s="660"/>
    </row>
    <row r="32" spans="1:58" s="159" customFormat="1" ht="24" thickBot="1">
      <c r="A32" s="217"/>
      <c r="B32" s="217"/>
      <c r="D32" s="290" t="s">
        <v>19</v>
      </c>
      <c r="E32" s="358">
        <v>27</v>
      </c>
      <c r="F32" s="314"/>
      <c r="G32" s="359"/>
      <c r="H32" s="313">
        <v>3</v>
      </c>
      <c r="I32" s="314"/>
      <c r="J32" s="315"/>
      <c r="K32" s="317">
        <v>5</v>
      </c>
      <c r="L32" s="317"/>
      <c r="M32" s="313">
        <v>2</v>
      </c>
      <c r="N32" s="314"/>
      <c r="O32" s="315"/>
      <c r="P32" s="317">
        <v>4</v>
      </c>
      <c r="Q32" s="317"/>
      <c r="R32" s="317"/>
      <c r="S32" s="317"/>
      <c r="T32" s="672">
        <v>2</v>
      </c>
      <c r="U32" s="673"/>
      <c r="V32" s="678">
        <f>E32+H32+K32+M32+P32+T32</f>
        <v>43</v>
      </c>
      <c r="W32" s="679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17"/>
      <c r="BD32" s="217"/>
      <c r="BE32" s="217"/>
      <c r="BF32" s="217"/>
    </row>
    <row r="33" spans="1:58" s="281" customFormat="1" ht="23.25">
      <c r="A33" s="220"/>
      <c r="E33" s="282"/>
      <c r="F33" s="282"/>
      <c r="G33" s="282"/>
      <c r="H33" s="282"/>
      <c r="I33" s="217"/>
      <c r="J33" s="217"/>
      <c r="AE33" s="282"/>
      <c r="AF33" s="282"/>
      <c r="AH33" s="283"/>
      <c r="AI33" s="282"/>
      <c r="AJ33" s="282"/>
      <c r="AK33" s="282"/>
      <c r="AL33" s="282"/>
      <c r="AM33" s="282"/>
      <c r="AN33" s="235"/>
      <c r="AQ33" s="282"/>
      <c r="AR33" s="282"/>
      <c r="AS33" s="282"/>
      <c r="AT33" s="282"/>
      <c r="AU33" s="282"/>
      <c r="AV33" s="282"/>
      <c r="AW33" s="282"/>
      <c r="AX33" s="282"/>
      <c r="AY33" s="282"/>
      <c r="AZ33" s="282"/>
      <c r="BA33" s="282"/>
      <c r="BB33" s="282"/>
    </row>
    <row r="34" spans="1:58" s="159" customFormat="1" ht="24" thickBot="1">
      <c r="B34" s="160"/>
      <c r="C34" s="160"/>
      <c r="D34" s="454" t="s">
        <v>294</v>
      </c>
      <c r="E34" s="454"/>
      <c r="F34" s="454"/>
      <c r="G34" s="454"/>
      <c r="H34" s="454"/>
      <c r="I34" s="454"/>
      <c r="J34" s="454"/>
      <c r="K34" s="454"/>
      <c r="L34" s="454"/>
      <c r="M34" s="454"/>
      <c r="N34" s="454"/>
      <c r="O34" s="454"/>
      <c r="P34" s="454"/>
      <c r="Q34" s="454"/>
      <c r="R34" s="454"/>
      <c r="S34" s="454"/>
      <c r="T34" s="454"/>
      <c r="U34" s="454"/>
      <c r="V34" s="454"/>
      <c r="W34" s="454"/>
      <c r="X34" s="454"/>
      <c r="Y34" s="454"/>
      <c r="Z34" s="454"/>
      <c r="AA34" s="454"/>
      <c r="AB34" s="454"/>
      <c r="AC34" s="454"/>
      <c r="AD34" s="454"/>
      <c r="AE34" s="454"/>
      <c r="AF34" s="454"/>
      <c r="AG34" s="454"/>
      <c r="AH34" s="454"/>
      <c r="AI34" s="454"/>
      <c r="AJ34" s="454"/>
      <c r="AK34" s="454"/>
      <c r="AL34" s="454"/>
      <c r="AM34" s="454"/>
      <c r="AN34" s="454"/>
      <c r="AO34" s="454"/>
      <c r="AP34" s="454"/>
      <c r="AQ34" s="454"/>
      <c r="AR34" s="454"/>
      <c r="AS34" s="454"/>
      <c r="AT34" s="454"/>
      <c r="AU34" s="454"/>
      <c r="AV34" s="454"/>
      <c r="AW34" s="454"/>
      <c r="AX34" s="454"/>
      <c r="AY34" s="454"/>
      <c r="AZ34" s="454"/>
      <c r="BA34" s="454"/>
      <c r="BB34" s="454"/>
      <c r="BC34" s="454"/>
      <c r="BD34" s="454"/>
      <c r="BE34" s="454"/>
      <c r="BF34" s="454"/>
    </row>
    <row r="35" spans="1:58" s="159" customFormat="1" ht="24" thickBot="1">
      <c r="A35" s="226"/>
      <c r="B35" s="226"/>
      <c r="C35" s="226"/>
      <c r="D35" s="442" t="s">
        <v>37</v>
      </c>
      <c r="E35" s="443"/>
      <c r="F35" s="444"/>
      <c r="G35" s="547" t="s">
        <v>103</v>
      </c>
      <c r="H35" s="548"/>
      <c r="I35" s="548"/>
      <c r="J35" s="548"/>
      <c r="K35" s="548"/>
      <c r="L35" s="548"/>
      <c r="M35" s="548"/>
      <c r="N35" s="548"/>
      <c r="O35" s="548"/>
      <c r="P35" s="548"/>
      <c r="Q35" s="548"/>
      <c r="R35" s="548"/>
      <c r="S35" s="548"/>
      <c r="T35" s="549"/>
      <c r="U35" s="487" t="s">
        <v>38</v>
      </c>
      <c r="V35" s="488"/>
      <c r="W35" s="489"/>
      <c r="X35" s="489"/>
      <c r="Y35" s="489"/>
      <c r="Z35" s="489"/>
      <c r="AA35" s="489"/>
      <c r="AB35" s="489"/>
      <c r="AC35" s="513" t="s">
        <v>265</v>
      </c>
      <c r="AD35" s="514"/>
      <c r="AE35" s="534" t="s">
        <v>41</v>
      </c>
      <c r="AF35" s="534"/>
      <c r="AG35" s="534"/>
      <c r="AH35" s="534"/>
      <c r="AI35" s="534"/>
      <c r="AJ35" s="534"/>
      <c r="AK35" s="534"/>
      <c r="AL35" s="534"/>
      <c r="AM35" s="534"/>
      <c r="AN35" s="535"/>
      <c r="AO35" s="541" t="s">
        <v>39</v>
      </c>
      <c r="AP35" s="542"/>
      <c r="AQ35" s="556" t="s">
        <v>55</v>
      </c>
      <c r="AR35" s="557"/>
      <c r="AS35" s="557"/>
      <c r="AT35" s="557"/>
      <c r="AU35" s="557"/>
      <c r="AV35" s="557"/>
      <c r="AW35" s="557"/>
      <c r="AX35" s="557"/>
      <c r="AY35" s="557"/>
      <c r="AZ35" s="557"/>
      <c r="BA35" s="557"/>
      <c r="BB35" s="557"/>
      <c r="BC35" s="557"/>
      <c r="BD35" s="557"/>
      <c r="BE35" s="557"/>
      <c r="BF35" s="558"/>
    </row>
    <row r="36" spans="1:58" s="159" customFormat="1" ht="24" thickBot="1">
      <c r="A36" s="226"/>
      <c r="B36" s="226"/>
      <c r="C36" s="226"/>
      <c r="D36" s="445"/>
      <c r="E36" s="446"/>
      <c r="F36" s="447"/>
      <c r="G36" s="550"/>
      <c r="H36" s="551"/>
      <c r="I36" s="551"/>
      <c r="J36" s="551"/>
      <c r="K36" s="551"/>
      <c r="L36" s="551"/>
      <c r="M36" s="551"/>
      <c r="N36" s="551"/>
      <c r="O36" s="551"/>
      <c r="P36" s="551"/>
      <c r="Q36" s="551"/>
      <c r="R36" s="551"/>
      <c r="S36" s="551"/>
      <c r="T36" s="552"/>
      <c r="U36" s="436" t="s">
        <v>27</v>
      </c>
      <c r="V36" s="437"/>
      <c r="W36" s="436" t="s">
        <v>28</v>
      </c>
      <c r="X36" s="437"/>
      <c r="Y36" s="497" t="s">
        <v>40</v>
      </c>
      <c r="Z36" s="498"/>
      <c r="AA36" s="498"/>
      <c r="AB36" s="499"/>
      <c r="AC36" s="515"/>
      <c r="AD36" s="516"/>
      <c r="AE36" s="536" t="s">
        <v>264</v>
      </c>
      <c r="AF36" s="439"/>
      <c r="AG36" s="491" t="s">
        <v>42</v>
      </c>
      <c r="AH36" s="492"/>
      <c r="AI36" s="492"/>
      <c r="AJ36" s="492"/>
      <c r="AK36" s="492"/>
      <c r="AL36" s="492"/>
      <c r="AM36" s="492"/>
      <c r="AN36" s="493"/>
      <c r="AO36" s="543"/>
      <c r="AP36" s="544"/>
      <c r="AQ36" s="559"/>
      <c r="AR36" s="560"/>
      <c r="AS36" s="560"/>
      <c r="AT36" s="560"/>
      <c r="AU36" s="560"/>
      <c r="AV36" s="560"/>
      <c r="AW36" s="560"/>
      <c r="AX36" s="560"/>
      <c r="AY36" s="560"/>
      <c r="AZ36" s="560"/>
      <c r="BA36" s="560"/>
      <c r="BB36" s="560"/>
      <c r="BC36" s="560"/>
      <c r="BD36" s="560"/>
      <c r="BE36" s="560"/>
      <c r="BF36" s="561"/>
    </row>
    <row r="37" spans="1:58" s="159" customFormat="1" ht="24" thickBot="1">
      <c r="A37" s="226"/>
      <c r="B37" s="226"/>
      <c r="C37" s="226"/>
      <c r="D37" s="445"/>
      <c r="E37" s="446"/>
      <c r="F37" s="447"/>
      <c r="G37" s="550"/>
      <c r="H37" s="551"/>
      <c r="I37" s="551"/>
      <c r="J37" s="551"/>
      <c r="K37" s="551"/>
      <c r="L37" s="551"/>
      <c r="M37" s="551"/>
      <c r="N37" s="551"/>
      <c r="O37" s="551"/>
      <c r="P37" s="551"/>
      <c r="Q37" s="551"/>
      <c r="R37" s="551"/>
      <c r="S37" s="551"/>
      <c r="T37" s="552"/>
      <c r="U37" s="438"/>
      <c r="V37" s="439"/>
      <c r="W37" s="438"/>
      <c r="X37" s="439"/>
      <c r="Y37" s="438" t="s">
        <v>44</v>
      </c>
      <c r="Z37" s="473"/>
      <c r="AA37" s="466" t="s">
        <v>45</v>
      </c>
      <c r="AB37" s="500"/>
      <c r="AC37" s="515"/>
      <c r="AD37" s="516"/>
      <c r="AE37" s="473"/>
      <c r="AF37" s="439"/>
      <c r="AG37" s="445" t="s">
        <v>1</v>
      </c>
      <c r="AH37" s="446"/>
      <c r="AI37" s="569" t="s">
        <v>29</v>
      </c>
      <c r="AJ37" s="570"/>
      <c r="AK37" s="570"/>
      <c r="AL37" s="570"/>
      <c r="AM37" s="570"/>
      <c r="AN37" s="571"/>
      <c r="AO37" s="543"/>
      <c r="AP37" s="544"/>
      <c r="AQ37" s="494" t="s">
        <v>56</v>
      </c>
      <c r="AR37" s="495"/>
      <c r="AS37" s="495"/>
      <c r="AT37" s="496"/>
      <c r="AU37" s="494" t="s">
        <v>58</v>
      </c>
      <c r="AV37" s="495"/>
      <c r="AW37" s="495"/>
      <c r="AX37" s="496"/>
      <c r="AY37" s="494" t="s">
        <v>57</v>
      </c>
      <c r="AZ37" s="495"/>
      <c r="BA37" s="495"/>
      <c r="BB37" s="496"/>
      <c r="BC37" s="494" t="s">
        <v>298</v>
      </c>
      <c r="BD37" s="495"/>
      <c r="BE37" s="495"/>
      <c r="BF37" s="496"/>
    </row>
    <row r="38" spans="1:58" s="159" customFormat="1" ht="24" thickBot="1">
      <c r="A38" s="226"/>
      <c r="B38" s="226"/>
      <c r="C38" s="226"/>
      <c r="D38" s="445"/>
      <c r="E38" s="446"/>
      <c r="F38" s="447"/>
      <c r="G38" s="550"/>
      <c r="H38" s="551"/>
      <c r="I38" s="551"/>
      <c r="J38" s="551"/>
      <c r="K38" s="551"/>
      <c r="L38" s="551"/>
      <c r="M38" s="551"/>
      <c r="N38" s="551"/>
      <c r="O38" s="551"/>
      <c r="P38" s="551"/>
      <c r="Q38" s="551"/>
      <c r="R38" s="551"/>
      <c r="S38" s="551"/>
      <c r="T38" s="552"/>
      <c r="U38" s="438"/>
      <c r="V38" s="439"/>
      <c r="W38" s="438"/>
      <c r="X38" s="439"/>
      <c r="Y38" s="438"/>
      <c r="Z38" s="473"/>
      <c r="AA38" s="466"/>
      <c r="AB38" s="500"/>
      <c r="AC38" s="515"/>
      <c r="AD38" s="516"/>
      <c r="AE38" s="473"/>
      <c r="AF38" s="439"/>
      <c r="AG38" s="445"/>
      <c r="AH38" s="446"/>
      <c r="AI38" s="465" t="s">
        <v>2</v>
      </c>
      <c r="AJ38" s="465"/>
      <c r="AK38" s="464" t="s">
        <v>43</v>
      </c>
      <c r="AL38" s="465"/>
      <c r="AM38" s="473" t="s">
        <v>105</v>
      </c>
      <c r="AN38" s="439"/>
      <c r="AO38" s="543"/>
      <c r="AP38" s="544"/>
      <c r="AQ38" s="537" t="s">
        <v>46</v>
      </c>
      <c r="AR38" s="538"/>
      <c r="AS38" s="538"/>
      <c r="AT38" s="538"/>
      <c r="AU38" s="538"/>
      <c r="AV38" s="538"/>
      <c r="AW38" s="538"/>
      <c r="AX38" s="538"/>
      <c r="AY38" s="538"/>
      <c r="AZ38" s="538"/>
      <c r="BA38" s="538"/>
      <c r="BB38" s="538"/>
      <c r="BC38" s="538"/>
      <c r="BD38" s="538"/>
      <c r="BE38" s="538"/>
      <c r="BF38" s="539"/>
    </row>
    <row r="39" spans="1:58" s="159" customFormat="1" ht="24" thickBot="1">
      <c r="A39" s="226"/>
      <c r="B39" s="226"/>
      <c r="C39" s="226"/>
      <c r="D39" s="445"/>
      <c r="E39" s="446"/>
      <c r="F39" s="447"/>
      <c r="G39" s="550"/>
      <c r="H39" s="551"/>
      <c r="I39" s="551"/>
      <c r="J39" s="551"/>
      <c r="K39" s="551"/>
      <c r="L39" s="551"/>
      <c r="M39" s="551"/>
      <c r="N39" s="551"/>
      <c r="O39" s="551"/>
      <c r="P39" s="551"/>
      <c r="Q39" s="551"/>
      <c r="R39" s="551"/>
      <c r="S39" s="551"/>
      <c r="T39" s="552"/>
      <c r="U39" s="438"/>
      <c r="V39" s="439"/>
      <c r="W39" s="438"/>
      <c r="X39" s="439"/>
      <c r="Y39" s="438"/>
      <c r="Z39" s="473"/>
      <c r="AA39" s="466"/>
      <c r="AB39" s="500"/>
      <c r="AC39" s="515"/>
      <c r="AD39" s="516"/>
      <c r="AE39" s="473"/>
      <c r="AF39" s="439"/>
      <c r="AG39" s="445"/>
      <c r="AH39" s="446"/>
      <c r="AI39" s="466"/>
      <c r="AJ39" s="466"/>
      <c r="AK39" s="466"/>
      <c r="AL39" s="466"/>
      <c r="AM39" s="473"/>
      <c r="AN39" s="439"/>
      <c r="AO39" s="543"/>
      <c r="AP39" s="544"/>
      <c r="AQ39" s="435">
        <v>1</v>
      </c>
      <c r="AR39" s="427"/>
      <c r="AS39" s="426">
        <v>2</v>
      </c>
      <c r="AT39" s="427"/>
      <c r="AU39" s="435">
        <v>3</v>
      </c>
      <c r="AV39" s="427"/>
      <c r="AW39" s="426">
        <v>4</v>
      </c>
      <c r="AX39" s="427"/>
      <c r="AY39" s="435">
        <v>5</v>
      </c>
      <c r="AZ39" s="427"/>
      <c r="BA39" s="426">
        <v>6</v>
      </c>
      <c r="BB39" s="427"/>
      <c r="BC39" s="435">
        <v>7</v>
      </c>
      <c r="BD39" s="427"/>
      <c r="BE39" s="435">
        <v>8</v>
      </c>
      <c r="BF39" s="427"/>
    </row>
    <row r="40" spans="1:58" s="159" customFormat="1" ht="24" thickBot="1">
      <c r="A40" s="226"/>
      <c r="B40" s="226"/>
      <c r="C40" s="226"/>
      <c r="D40" s="445"/>
      <c r="E40" s="446"/>
      <c r="F40" s="447"/>
      <c r="G40" s="550"/>
      <c r="H40" s="551"/>
      <c r="I40" s="551"/>
      <c r="J40" s="551"/>
      <c r="K40" s="551"/>
      <c r="L40" s="551"/>
      <c r="M40" s="551"/>
      <c r="N40" s="551"/>
      <c r="O40" s="551"/>
      <c r="P40" s="551"/>
      <c r="Q40" s="551"/>
      <c r="R40" s="551"/>
      <c r="S40" s="551"/>
      <c r="T40" s="552"/>
      <c r="U40" s="438"/>
      <c r="V40" s="439"/>
      <c r="W40" s="438"/>
      <c r="X40" s="439"/>
      <c r="Y40" s="438"/>
      <c r="Z40" s="473"/>
      <c r="AA40" s="466"/>
      <c r="AB40" s="500"/>
      <c r="AC40" s="515"/>
      <c r="AD40" s="516"/>
      <c r="AE40" s="473"/>
      <c r="AF40" s="439"/>
      <c r="AG40" s="445"/>
      <c r="AH40" s="446"/>
      <c r="AI40" s="466"/>
      <c r="AJ40" s="466"/>
      <c r="AK40" s="466"/>
      <c r="AL40" s="466"/>
      <c r="AM40" s="473"/>
      <c r="AN40" s="439"/>
      <c r="AO40" s="543"/>
      <c r="AP40" s="544"/>
      <c r="AQ40" s="494" t="s">
        <v>47</v>
      </c>
      <c r="AR40" s="495"/>
      <c r="AS40" s="495"/>
      <c r="AT40" s="495"/>
      <c r="AU40" s="495"/>
      <c r="AV40" s="495"/>
      <c r="AW40" s="495"/>
      <c r="AX40" s="495"/>
      <c r="AY40" s="495"/>
      <c r="AZ40" s="495"/>
      <c r="BA40" s="495"/>
      <c r="BB40" s="495"/>
      <c r="BC40" s="495"/>
      <c r="BD40" s="495"/>
      <c r="BE40" s="495"/>
      <c r="BF40" s="496"/>
    </row>
    <row r="41" spans="1:58" s="159" customFormat="1" ht="45.75" customHeight="1" thickBot="1">
      <c r="A41" s="226"/>
      <c r="B41" s="226"/>
      <c r="C41" s="226"/>
      <c r="D41" s="448"/>
      <c r="E41" s="449"/>
      <c r="F41" s="450"/>
      <c r="G41" s="553"/>
      <c r="H41" s="554"/>
      <c r="I41" s="554"/>
      <c r="J41" s="554"/>
      <c r="K41" s="554"/>
      <c r="L41" s="554"/>
      <c r="M41" s="554"/>
      <c r="N41" s="554"/>
      <c r="O41" s="554"/>
      <c r="P41" s="554"/>
      <c r="Q41" s="554"/>
      <c r="R41" s="554"/>
      <c r="S41" s="554"/>
      <c r="T41" s="555"/>
      <c r="U41" s="440"/>
      <c r="V41" s="441"/>
      <c r="W41" s="440"/>
      <c r="X41" s="441"/>
      <c r="Y41" s="438"/>
      <c r="Z41" s="473"/>
      <c r="AA41" s="501"/>
      <c r="AB41" s="502"/>
      <c r="AC41" s="517"/>
      <c r="AD41" s="518"/>
      <c r="AE41" s="474"/>
      <c r="AF41" s="441"/>
      <c r="AG41" s="448"/>
      <c r="AH41" s="449"/>
      <c r="AI41" s="467"/>
      <c r="AJ41" s="467"/>
      <c r="AK41" s="467"/>
      <c r="AL41" s="467"/>
      <c r="AM41" s="474"/>
      <c r="AN41" s="441"/>
      <c r="AO41" s="545"/>
      <c r="AP41" s="546"/>
      <c r="AQ41" s="468">
        <v>18</v>
      </c>
      <c r="AR41" s="469"/>
      <c r="AS41" s="455">
        <v>18</v>
      </c>
      <c r="AT41" s="469"/>
      <c r="AU41" s="468">
        <v>18</v>
      </c>
      <c r="AV41" s="469"/>
      <c r="AW41" s="455">
        <v>18</v>
      </c>
      <c r="AX41" s="469"/>
      <c r="AY41" s="468">
        <v>18</v>
      </c>
      <c r="AZ41" s="469"/>
      <c r="BA41" s="455">
        <v>18</v>
      </c>
      <c r="BB41" s="486"/>
      <c r="BC41" s="572">
        <v>18</v>
      </c>
      <c r="BD41" s="573"/>
      <c r="BE41" s="455">
        <v>9</v>
      </c>
      <c r="BF41" s="486"/>
    </row>
    <row r="42" spans="1:58" s="161" customFormat="1" ht="24" thickBot="1">
      <c r="D42" s="470">
        <v>1</v>
      </c>
      <c r="E42" s="471"/>
      <c r="F42" s="472"/>
      <c r="G42" s="470">
        <v>2</v>
      </c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471"/>
      <c r="T42" s="472"/>
      <c r="U42" s="406">
        <v>3</v>
      </c>
      <c r="V42" s="409"/>
      <c r="W42" s="406">
        <v>4</v>
      </c>
      <c r="X42" s="409"/>
      <c r="Y42" s="406">
        <v>5</v>
      </c>
      <c r="Z42" s="407"/>
      <c r="AA42" s="458">
        <v>6</v>
      </c>
      <c r="AB42" s="490"/>
      <c r="AC42" s="407">
        <v>7</v>
      </c>
      <c r="AD42" s="409"/>
      <c r="AE42" s="406">
        <v>8</v>
      </c>
      <c r="AF42" s="409"/>
      <c r="AG42" s="406">
        <v>9</v>
      </c>
      <c r="AH42" s="407"/>
      <c r="AI42" s="458">
        <v>10</v>
      </c>
      <c r="AJ42" s="458"/>
      <c r="AK42" s="458">
        <v>11</v>
      </c>
      <c r="AL42" s="458"/>
      <c r="AM42" s="407">
        <v>12</v>
      </c>
      <c r="AN42" s="409"/>
      <c r="AO42" s="406">
        <v>13</v>
      </c>
      <c r="AP42" s="409"/>
      <c r="AQ42" s="406">
        <v>14</v>
      </c>
      <c r="AR42" s="407"/>
      <c r="AS42" s="408">
        <v>15</v>
      </c>
      <c r="AT42" s="409"/>
      <c r="AU42" s="406">
        <v>16</v>
      </c>
      <c r="AV42" s="407"/>
      <c r="AW42" s="408">
        <v>17</v>
      </c>
      <c r="AX42" s="409"/>
      <c r="AY42" s="406">
        <v>18</v>
      </c>
      <c r="AZ42" s="407"/>
      <c r="BA42" s="408">
        <v>19</v>
      </c>
      <c r="BB42" s="409"/>
      <c r="BC42" s="406">
        <v>20</v>
      </c>
      <c r="BD42" s="407"/>
      <c r="BE42" s="408">
        <v>21</v>
      </c>
      <c r="BF42" s="409"/>
    </row>
    <row r="43" spans="1:58" s="161" customFormat="1" ht="24" thickBot="1">
      <c r="D43" s="435" t="s">
        <v>181</v>
      </c>
      <c r="E43" s="426"/>
      <c r="F43" s="426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6"/>
      <c r="X43" s="426"/>
      <c r="Y43" s="455"/>
      <c r="Z43" s="455"/>
      <c r="AA43" s="455"/>
      <c r="AB43" s="455"/>
      <c r="AC43" s="426"/>
      <c r="AD43" s="426"/>
      <c r="AE43" s="426"/>
      <c r="AF43" s="426"/>
      <c r="AG43" s="455"/>
      <c r="AH43" s="455"/>
      <c r="AI43" s="455"/>
      <c r="AJ43" s="455"/>
      <c r="AK43" s="455"/>
      <c r="AL43" s="455"/>
      <c r="AM43" s="455"/>
      <c r="AN43" s="455"/>
      <c r="AO43" s="426"/>
      <c r="AP43" s="426"/>
      <c r="AQ43" s="426"/>
      <c r="AR43" s="426"/>
      <c r="AS43" s="426"/>
      <c r="AT43" s="426"/>
      <c r="AU43" s="426"/>
      <c r="AV43" s="426"/>
      <c r="AW43" s="426"/>
      <c r="AX43" s="426"/>
      <c r="AY43" s="426"/>
      <c r="AZ43" s="426"/>
      <c r="BA43" s="426"/>
      <c r="BB43" s="426"/>
      <c r="BC43" s="426"/>
      <c r="BD43" s="426"/>
      <c r="BE43" s="426"/>
      <c r="BF43" s="456"/>
    </row>
    <row r="44" spans="1:58" s="162" customFormat="1" ht="24" thickBot="1">
      <c r="D44" s="416" t="s">
        <v>262</v>
      </c>
      <c r="E44" s="417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17"/>
      <c r="T44" s="417"/>
      <c r="U44" s="417"/>
      <c r="V44" s="417"/>
      <c r="W44" s="417"/>
      <c r="X44" s="417"/>
      <c r="Y44" s="417"/>
      <c r="Z44" s="417"/>
      <c r="AA44" s="417"/>
      <c r="AB44" s="417"/>
      <c r="AC44" s="417"/>
      <c r="AD44" s="417"/>
      <c r="AE44" s="417"/>
      <c r="AF44" s="417"/>
      <c r="AG44" s="418"/>
      <c r="AH44" s="418"/>
      <c r="AI44" s="418"/>
      <c r="AJ44" s="418"/>
      <c r="AK44" s="418"/>
      <c r="AL44" s="418"/>
      <c r="AM44" s="418"/>
      <c r="AN44" s="418"/>
      <c r="AO44" s="417"/>
      <c r="AP44" s="417"/>
      <c r="AQ44" s="417"/>
      <c r="AR44" s="417"/>
      <c r="AS44" s="417"/>
      <c r="AT44" s="417"/>
      <c r="AU44" s="417"/>
      <c r="AV44" s="417"/>
      <c r="AW44" s="417"/>
      <c r="AX44" s="417"/>
      <c r="AY44" s="417"/>
      <c r="AZ44" s="417"/>
      <c r="BA44" s="417"/>
      <c r="BB44" s="417"/>
      <c r="BC44" s="417"/>
      <c r="BD44" s="417"/>
      <c r="BE44" s="417"/>
      <c r="BF44" s="419"/>
    </row>
    <row r="45" spans="1:58" s="162" customFormat="1" ht="23.25">
      <c r="D45" s="621" t="s">
        <v>145</v>
      </c>
      <c r="E45" s="622"/>
      <c r="F45" s="623"/>
      <c r="G45" s="504" t="s">
        <v>74</v>
      </c>
      <c r="H45" s="505"/>
      <c r="I45" s="505"/>
      <c r="J45" s="505"/>
      <c r="K45" s="505"/>
      <c r="L45" s="505"/>
      <c r="M45" s="505"/>
      <c r="N45" s="505"/>
      <c r="O45" s="505"/>
      <c r="P45" s="505"/>
      <c r="Q45" s="505"/>
      <c r="R45" s="505"/>
      <c r="S45" s="505"/>
      <c r="T45" s="506"/>
      <c r="U45" s="532">
        <v>1</v>
      </c>
      <c r="V45" s="533"/>
      <c r="W45" s="422"/>
      <c r="X45" s="423"/>
      <c r="Y45" s="532"/>
      <c r="Z45" s="533"/>
      <c r="AA45" s="422"/>
      <c r="AB45" s="423"/>
      <c r="AC45" s="532">
        <v>4</v>
      </c>
      <c r="AD45" s="533"/>
      <c r="AE45" s="422">
        <f t="shared" ref="AE45:AE49" si="2">AC45*30</f>
        <v>120</v>
      </c>
      <c r="AF45" s="423"/>
      <c r="AG45" s="566">
        <f t="shared" ref="AG45:AG49" si="3">AI45+AK45+AM45</f>
        <v>72</v>
      </c>
      <c r="AH45" s="607"/>
      <c r="AI45" s="422">
        <v>36</v>
      </c>
      <c r="AJ45" s="533"/>
      <c r="AK45" s="422"/>
      <c r="AL45" s="533"/>
      <c r="AM45" s="422">
        <v>36</v>
      </c>
      <c r="AN45" s="533"/>
      <c r="AO45" s="566">
        <f t="shared" ref="AO45:AO49" si="4">AE45-AG45</f>
        <v>48</v>
      </c>
      <c r="AP45" s="567"/>
      <c r="AQ45" s="532">
        <v>4</v>
      </c>
      <c r="AR45" s="533"/>
      <c r="AS45" s="422"/>
      <c r="AT45" s="540"/>
      <c r="AU45" s="532"/>
      <c r="AV45" s="533"/>
      <c r="AW45" s="422"/>
      <c r="AX45" s="423"/>
      <c r="AY45" s="540"/>
      <c r="AZ45" s="533"/>
      <c r="BA45" s="564"/>
      <c r="BB45" s="565"/>
      <c r="BC45" s="562"/>
      <c r="BD45" s="563"/>
      <c r="BE45" s="564"/>
      <c r="BF45" s="565"/>
    </row>
    <row r="46" spans="1:58" s="163" customFormat="1" ht="23.25">
      <c r="D46" s="375" t="s">
        <v>146</v>
      </c>
      <c r="E46" s="376"/>
      <c r="F46" s="377"/>
      <c r="G46" s="378" t="s">
        <v>307</v>
      </c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80"/>
      <c r="U46" s="381"/>
      <c r="V46" s="382"/>
      <c r="W46" s="391">
        <v>1</v>
      </c>
      <c r="X46" s="393"/>
      <c r="Y46" s="410"/>
      <c r="Z46" s="394"/>
      <c r="AA46" s="391"/>
      <c r="AB46" s="393"/>
      <c r="AC46" s="410">
        <v>3.5</v>
      </c>
      <c r="AD46" s="394"/>
      <c r="AE46" s="391">
        <f>AC46*30</f>
        <v>105</v>
      </c>
      <c r="AF46" s="393"/>
      <c r="AG46" s="411">
        <f>AI46+AK46+AM46</f>
        <v>72</v>
      </c>
      <c r="AH46" s="412"/>
      <c r="AI46" s="391">
        <v>36</v>
      </c>
      <c r="AJ46" s="394"/>
      <c r="AK46" s="391">
        <v>36</v>
      </c>
      <c r="AL46" s="394"/>
      <c r="AM46" s="391"/>
      <c r="AN46" s="394"/>
      <c r="AO46" s="411">
        <f>AE46-AG46</f>
        <v>33</v>
      </c>
      <c r="AP46" s="457"/>
      <c r="AQ46" s="410">
        <v>4</v>
      </c>
      <c r="AR46" s="394"/>
      <c r="AS46" s="391"/>
      <c r="AT46" s="392"/>
      <c r="AU46" s="410"/>
      <c r="AV46" s="394"/>
      <c r="AW46" s="391"/>
      <c r="AX46" s="393"/>
      <c r="AY46" s="392"/>
      <c r="AZ46" s="394"/>
      <c r="BA46" s="428"/>
      <c r="BB46" s="429"/>
      <c r="BC46" s="430"/>
      <c r="BD46" s="431"/>
      <c r="BE46" s="428"/>
      <c r="BF46" s="429"/>
    </row>
    <row r="47" spans="1:58" s="163" customFormat="1" ht="23.25">
      <c r="D47" s="375" t="s">
        <v>147</v>
      </c>
      <c r="E47" s="376"/>
      <c r="F47" s="377"/>
      <c r="G47" s="378" t="s">
        <v>188</v>
      </c>
      <c r="H47" s="379"/>
      <c r="I47" s="379"/>
      <c r="J47" s="379"/>
      <c r="K47" s="379"/>
      <c r="L47" s="379"/>
      <c r="M47" s="379"/>
      <c r="N47" s="379"/>
      <c r="O47" s="379"/>
      <c r="P47" s="379"/>
      <c r="Q47" s="379"/>
      <c r="R47" s="379"/>
      <c r="S47" s="379"/>
      <c r="T47" s="380"/>
      <c r="U47" s="381" t="s">
        <v>144</v>
      </c>
      <c r="V47" s="382"/>
      <c r="W47" s="391"/>
      <c r="X47" s="393"/>
      <c r="Y47" s="410"/>
      <c r="Z47" s="394"/>
      <c r="AA47" s="391"/>
      <c r="AB47" s="393"/>
      <c r="AC47" s="410">
        <v>17</v>
      </c>
      <c r="AD47" s="394"/>
      <c r="AE47" s="391">
        <f>AC47*30</f>
        <v>510</v>
      </c>
      <c r="AF47" s="393"/>
      <c r="AG47" s="411">
        <f>AI47+AK47+AM47</f>
        <v>288</v>
      </c>
      <c r="AH47" s="412"/>
      <c r="AI47" s="391">
        <v>144</v>
      </c>
      <c r="AJ47" s="394"/>
      <c r="AK47" s="391">
        <v>144</v>
      </c>
      <c r="AL47" s="394"/>
      <c r="AM47" s="391"/>
      <c r="AN47" s="394"/>
      <c r="AO47" s="411">
        <f>AE47-AG47</f>
        <v>222</v>
      </c>
      <c r="AP47" s="457"/>
      <c r="AQ47" s="410">
        <v>4</v>
      </c>
      <c r="AR47" s="394"/>
      <c r="AS47" s="391">
        <v>8</v>
      </c>
      <c r="AT47" s="392"/>
      <c r="AU47" s="410">
        <v>4</v>
      </c>
      <c r="AV47" s="394"/>
      <c r="AW47" s="391"/>
      <c r="AX47" s="393"/>
      <c r="AY47" s="392"/>
      <c r="AZ47" s="394"/>
      <c r="BA47" s="428"/>
      <c r="BB47" s="429"/>
      <c r="BC47" s="430"/>
      <c r="BD47" s="431"/>
      <c r="BE47" s="428"/>
      <c r="BF47" s="429"/>
    </row>
    <row r="48" spans="1:58" s="162" customFormat="1" ht="23.25">
      <c r="D48" s="512" t="s">
        <v>148</v>
      </c>
      <c r="E48" s="433"/>
      <c r="F48" s="434"/>
      <c r="G48" s="367" t="s">
        <v>189</v>
      </c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  <c r="S48" s="368"/>
      <c r="T48" s="369"/>
      <c r="U48" s="362"/>
      <c r="V48" s="363"/>
      <c r="W48" s="360">
        <v>2</v>
      </c>
      <c r="X48" s="361"/>
      <c r="Y48" s="362"/>
      <c r="Z48" s="363"/>
      <c r="AA48" s="360"/>
      <c r="AB48" s="361"/>
      <c r="AC48" s="362">
        <v>4</v>
      </c>
      <c r="AD48" s="363"/>
      <c r="AE48" s="360">
        <f t="shared" si="2"/>
        <v>120</v>
      </c>
      <c r="AF48" s="361"/>
      <c r="AG48" s="395">
        <f t="shared" si="3"/>
        <v>72</v>
      </c>
      <c r="AH48" s="396"/>
      <c r="AI48" s="360">
        <v>36</v>
      </c>
      <c r="AJ48" s="363"/>
      <c r="AK48" s="360">
        <v>36</v>
      </c>
      <c r="AL48" s="363"/>
      <c r="AM48" s="360"/>
      <c r="AN48" s="363"/>
      <c r="AO48" s="395">
        <f t="shared" si="4"/>
        <v>48</v>
      </c>
      <c r="AP48" s="568"/>
      <c r="AQ48" s="362"/>
      <c r="AR48" s="363"/>
      <c r="AS48" s="360">
        <v>4</v>
      </c>
      <c r="AT48" s="373"/>
      <c r="AU48" s="362"/>
      <c r="AV48" s="363"/>
      <c r="AW48" s="360"/>
      <c r="AX48" s="361"/>
      <c r="AY48" s="373"/>
      <c r="AZ48" s="363"/>
      <c r="BA48" s="374"/>
      <c r="BB48" s="309"/>
      <c r="BC48" s="306"/>
      <c r="BD48" s="307"/>
      <c r="BE48" s="374"/>
      <c r="BF48" s="309"/>
    </row>
    <row r="49" spans="4:58" s="162" customFormat="1" ht="23.25">
      <c r="D49" s="432" t="s">
        <v>149</v>
      </c>
      <c r="E49" s="433"/>
      <c r="F49" s="434"/>
      <c r="G49" s="367" t="s">
        <v>190</v>
      </c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9"/>
      <c r="U49" s="362">
        <v>2</v>
      </c>
      <c r="V49" s="363"/>
      <c r="W49" s="360">
        <v>3</v>
      </c>
      <c r="X49" s="361"/>
      <c r="Y49" s="362"/>
      <c r="Z49" s="363"/>
      <c r="AA49" s="360"/>
      <c r="AB49" s="361"/>
      <c r="AC49" s="362">
        <v>10.5</v>
      </c>
      <c r="AD49" s="363"/>
      <c r="AE49" s="360">
        <f t="shared" si="2"/>
        <v>315</v>
      </c>
      <c r="AF49" s="361"/>
      <c r="AG49" s="395">
        <f t="shared" si="3"/>
        <v>180</v>
      </c>
      <c r="AH49" s="396"/>
      <c r="AI49" s="360">
        <v>90</v>
      </c>
      <c r="AJ49" s="363"/>
      <c r="AK49" s="360">
        <v>36</v>
      </c>
      <c r="AL49" s="363"/>
      <c r="AM49" s="360">
        <v>54</v>
      </c>
      <c r="AN49" s="363"/>
      <c r="AO49" s="395">
        <f t="shared" si="4"/>
        <v>135</v>
      </c>
      <c r="AP49" s="568"/>
      <c r="AQ49" s="362"/>
      <c r="AR49" s="363"/>
      <c r="AS49" s="360">
        <v>7</v>
      </c>
      <c r="AT49" s="373"/>
      <c r="AU49" s="362">
        <v>3</v>
      </c>
      <c r="AV49" s="363"/>
      <c r="AW49" s="360"/>
      <c r="AX49" s="361"/>
      <c r="AY49" s="373"/>
      <c r="AZ49" s="363"/>
      <c r="BA49" s="374"/>
      <c r="BB49" s="309"/>
      <c r="BC49" s="306"/>
      <c r="BD49" s="307"/>
      <c r="BE49" s="374"/>
      <c r="BF49" s="309"/>
    </row>
    <row r="50" spans="4:58" s="162" customFormat="1" ht="24" thickBot="1">
      <c r="D50" s="413" t="s">
        <v>266</v>
      </c>
      <c r="E50" s="414"/>
      <c r="F50" s="415"/>
      <c r="G50" s="367" t="s">
        <v>81</v>
      </c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9"/>
      <c r="U50" s="373" t="s">
        <v>301</v>
      </c>
      <c r="V50" s="363"/>
      <c r="W50" s="360">
        <v>4</v>
      </c>
      <c r="X50" s="373"/>
      <c r="Y50" s="362"/>
      <c r="Z50" s="363"/>
      <c r="AA50" s="360"/>
      <c r="AB50" s="361"/>
      <c r="AC50" s="373">
        <v>11.5</v>
      </c>
      <c r="AD50" s="363"/>
      <c r="AE50" s="360">
        <f>AC50*30</f>
        <v>345</v>
      </c>
      <c r="AF50" s="361"/>
      <c r="AG50" s="402">
        <f>AI50+AK50+AM50</f>
        <v>180</v>
      </c>
      <c r="AH50" s="403"/>
      <c r="AI50" s="360">
        <v>108</v>
      </c>
      <c r="AJ50" s="363"/>
      <c r="AK50" s="360">
        <v>72</v>
      </c>
      <c r="AL50" s="373"/>
      <c r="AM50" s="360"/>
      <c r="AN50" s="363"/>
      <c r="AO50" s="402">
        <f>AE50-AG50</f>
        <v>165</v>
      </c>
      <c r="AP50" s="405"/>
      <c r="AQ50" s="362"/>
      <c r="AR50" s="363"/>
      <c r="AS50" s="360">
        <v>3</v>
      </c>
      <c r="AT50" s="361"/>
      <c r="AU50" s="373">
        <v>3</v>
      </c>
      <c r="AV50" s="363"/>
      <c r="AW50" s="360">
        <v>4</v>
      </c>
      <c r="AX50" s="373"/>
      <c r="AY50" s="362"/>
      <c r="AZ50" s="363"/>
      <c r="BA50" s="360"/>
      <c r="BB50" s="361"/>
      <c r="BC50" s="373"/>
      <c r="BD50" s="363"/>
      <c r="BE50" s="360"/>
      <c r="BF50" s="361"/>
    </row>
    <row r="51" spans="4:58" s="164" customFormat="1" ht="24" thickBot="1">
      <c r="D51" s="385" t="s">
        <v>325</v>
      </c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7"/>
      <c r="U51" s="424">
        <v>7</v>
      </c>
      <c r="V51" s="425"/>
      <c r="W51" s="425">
        <v>4</v>
      </c>
      <c r="X51" s="421"/>
      <c r="Y51" s="424"/>
      <c r="Z51" s="425"/>
      <c r="AA51" s="425"/>
      <c r="AB51" s="421"/>
      <c r="AC51" s="424">
        <f>SUM(AC45:AD50)</f>
        <v>50.5</v>
      </c>
      <c r="AD51" s="425"/>
      <c r="AE51" s="425">
        <f>AC51*30</f>
        <v>1515</v>
      </c>
      <c r="AF51" s="451"/>
      <c r="AG51" s="424">
        <f>SUM(AG45:AH50)</f>
        <v>864</v>
      </c>
      <c r="AH51" s="425"/>
      <c r="AI51" s="425">
        <f>SUM(AI45:AJ50)</f>
        <v>450</v>
      </c>
      <c r="AJ51" s="425"/>
      <c r="AK51" s="425">
        <f>SUM(AK45:AL50)</f>
        <v>324</v>
      </c>
      <c r="AL51" s="425"/>
      <c r="AM51" s="425">
        <f>SUM(AM45:AN50)</f>
        <v>90</v>
      </c>
      <c r="AN51" s="451"/>
      <c r="AO51" s="424">
        <f>SUM(AO45:AP50)</f>
        <v>651</v>
      </c>
      <c r="AP51" s="421"/>
      <c r="AQ51" s="424">
        <f>SUM(AQ45:AR50)</f>
        <v>12</v>
      </c>
      <c r="AR51" s="425"/>
      <c r="AS51" s="420">
        <f>SUM(AS45:AT50)</f>
        <v>22</v>
      </c>
      <c r="AT51" s="421"/>
      <c r="AU51" s="424">
        <f>SUM(AU45:AV50)</f>
        <v>10</v>
      </c>
      <c r="AV51" s="425"/>
      <c r="AW51" s="420">
        <f>SUM(AW45:AX50)</f>
        <v>4</v>
      </c>
      <c r="AX51" s="421"/>
      <c r="AY51" s="424">
        <f>SUM(AY45:AZ50)</f>
        <v>0</v>
      </c>
      <c r="AZ51" s="425"/>
      <c r="BA51" s="420">
        <f>SUM(BA45:BB50)</f>
        <v>0</v>
      </c>
      <c r="BB51" s="421"/>
      <c r="BC51" s="424">
        <f>SUM(BC45:BD50)</f>
        <v>0</v>
      </c>
      <c r="BD51" s="425"/>
      <c r="BE51" s="420">
        <f>SUM(BE45:BF50)</f>
        <v>0</v>
      </c>
      <c r="BF51" s="421"/>
    </row>
    <row r="52" spans="4:58" s="162" customFormat="1" ht="24" thickBot="1">
      <c r="D52" s="416" t="s">
        <v>191</v>
      </c>
      <c r="E52" s="417"/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  <c r="Z52" s="417"/>
      <c r="AA52" s="417"/>
      <c r="AB52" s="417"/>
      <c r="AC52" s="417"/>
      <c r="AD52" s="417"/>
      <c r="AE52" s="417"/>
      <c r="AF52" s="417"/>
      <c r="AG52" s="418"/>
      <c r="AH52" s="418"/>
      <c r="AI52" s="418"/>
      <c r="AJ52" s="418"/>
      <c r="AK52" s="418"/>
      <c r="AL52" s="418"/>
      <c r="AM52" s="418"/>
      <c r="AN52" s="418"/>
      <c r="AO52" s="417"/>
      <c r="AP52" s="417"/>
      <c r="AQ52" s="417"/>
      <c r="AR52" s="417"/>
      <c r="AS52" s="417"/>
      <c r="AT52" s="417"/>
      <c r="AU52" s="417"/>
      <c r="AV52" s="417"/>
      <c r="AW52" s="417"/>
      <c r="AX52" s="417"/>
      <c r="AY52" s="417"/>
      <c r="AZ52" s="417"/>
      <c r="BA52" s="417"/>
      <c r="BB52" s="417"/>
      <c r="BC52" s="417"/>
      <c r="BD52" s="417"/>
      <c r="BE52" s="417"/>
      <c r="BF52" s="419"/>
    </row>
    <row r="53" spans="4:58" s="162" customFormat="1" ht="23.25">
      <c r="D53" s="388" t="s">
        <v>151</v>
      </c>
      <c r="E53" s="389"/>
      <c r="F53" s="390"/>
      <c r="G53" s="504" t="s">
        <v>79</v>
      </c>
      <c r="H53" s="505"/>
      <c r="I53" s="505"/>
      <c r="J53" s="505"/>
      <c r="K53" s="505"/>
      <c r="L53" s="505"/>
      <c r="M53" s="505"/>
      <c r="N53" s="505"/>
      <c r="O53" s="505"/>
      <c r="P53" s="505"/>
      <c r="Q53" s="505"/>
      <c r="R53" s="505"/>
      <c r="S53" s="505"/>
      <c r="T53" s="506"/>
      <c r="U53" s="373"/>
      <c r="V53" s="363"/>
      <c r="W53" s="360">
        <v>1</v>
      </c>
      <c r="X53" s="373"/>
      <c r="Y53" s="532"/>
      <c r="Z53" s="533"/>
      <c r="AA53" s="422"/>
      <c r="AB53" s="423"/>
      <c r="AC53" s="373">
        <v>4</v>
      </c>
      <c r="AD53" s="363"/>
      <c r="AE53" s="383">
        <f>AC53*30</f>
        <v>120</v>
      </c>
      <c r="AF53" s="384"/>
      <c r="AG53" s="594">
        <f>AI53+AK53+AM53</f>
        <v>72</v>
      </c>
      <c r="AH53" s="596"/>
      <c r="AI53" s="360">
        <v>36</v>
      </c>
      <c r="AJ53" s="363"/>
      <c r="AK53" s="360">
        <v>18</v>
      </c>
      <c r="AL53" s="373"/>
      <c r="AM53" s="360">
        <v>18</v>
      </c>
      <c r="AN53" s="363"/>
      <c r="AO53" s="594">
        <f>AE53-AG53</f>
        <v>48</v>
      </c>
      <c r="AP53" s="595"/>
      <c r="AQ53" s="532">
        <v>4</v>
      </c>
      <c r="AR53" s="533"/>
      <c r="AS53" s="422"/>
      <c r="AT53" s="423"/>
      <c r="AU53" s="373"/>
      <c r="AV53" s="363"/>
      <c r="AW53" s="360"/>
      <c r="AX53" s="373"/>
      <c r="AY53" s="532"/>
      <c r="AZ53" s="533"/>
      <c r="BA53" s="422"/>
      <c r="BB53" s="423"/>
      <c r="BC53" s="373"/>
      <c r="BD53" s="363"/>
      <c r="BE53" s="360"/>
      <c r="BF53" s="361"/>
    </row>
    <row r="54" spans="4:58" s="162" customFormat="1" ht="23.25">
      <c r="D54" s="432" t="s">
        <v>152</v>
      </c>
      <c r="E54" s="433"/>
      <c r="F54" s="434"/>
      <c r="G54" s="367" t="s">
        <v>267</v>
      </c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9"/>
      <c r="U54" s="362">
        <v>1</v>
      </c>
      <c r="V54" s="363"/>
      <c r="W54" s="360"/>
      <c r="X54" s="361"/>
      <c r="Y54" s="362"/>
      <c r="Z54" s="363"/>
      <c r="AA54" s="360"/>
      <c r="AB54" s="361"/>
      <c r="AC54" s="362">
        <v>3</v>
      </c>
      <c r="AD54" s="363"/>
      <c r="AE54" s="360">
        <f>AC54*30</f>
        <v>90</v>
      </c>
      <c r="AF54" s="361"/>
      <c r="AG54" s="395">
        <f>AI54+AK54+AM54</f>
        <v>36</v>
      </c>
      <c r="AH54" s="396"/>
      <c r="AI54" s="360">
        <v>18</v>
      </c>
      <c r="AJ54" s="363"/>
      <c r="AK54" s="360"/>
      <c r="AL54" s="363"/>
      <c r="AM54" s="360">
        <v>18</v>
      </c>
      <c r="AN54" s="363"/>
      <c r="AO54" s="395">
        <f>AE54-AG54</f>
        <v>54</v>
      </c>
      <c r="AP54" s="568"/>
      <c r="AQ54" s="362">
        <v>2</v>
      </c>
      <c r="AR54" s="363"/>
      <c r="AS54" s="360"/>
      <c r="AT54" s="373"/>
      <c r="AU54" s="362"/>
      <c r="AV54" s="363"/>
      <c r="AW54" s="360"/>
      <c r="AX54" s="361"/>
      <c r="AY54" s="373"/>
      <c r="AZ54" s="363"/>
      <c r="BA54" s="374"/>
      <c r="BB54" s="309"/>
      <c r="BC54" s="306"/>
      <c r="BD54" s="307"/>
      <c r="BE54" s="374"/>
      <c r="BF54" s="309"/>
    </row>
    <row r="55" spans="4:58" s="162" customFormat="1" ht="23.25">
      <c r="D55" s="432" t="s">
        <v>153</v>
      </c>
      <c r="E55" s="433"/>
      <c r="F55" s="434"/>
      <c r="G55" s="367" t="s">
        <v>268</v>
      </c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9"/>
      <c r="U55" s="362"/>
      <c r="V55" s="363"/>
      <c r="W55" s="360">
        <v>1</v>
      </c>
      <c r="X55" s="361"/>
      <c r="Y55" s="362"/>
      <c r="Z55" s="363"/>
      <c r="AA55" s="360"/>
      <c r="AB55" s="361"/>
      <c r="AC55" s="362">
        <v>3</v>
      </c>
      <c r="AD55" s="363"/>
      <c r="AE55" s="360">
        <f>AC55*30</f>
        <v>90</v>
      </c>
      <c r="AF55" s="361"/>
      <c r="AG55" s="395">
        <f>AI55+AK55+AM55</f>
        <v>36</v>
      </c>
      <c r="AH55" s="396"/>
      <c r="AI55" s="360"/>
      <c r="AJ55" s="363"/>
      <c r="AK55" s="360"/>
      <c r="AL55" s="363"/>
      <c r="AM55" s="360">
        <v>36</v>
      </c>
      <c r="AN55" s="363"/>
      <c r="AO55" s="395">
        <f>AE55-AG55</f>
        <v>54</v>
      </c>
      <c r="AP55" s="568"/>
      <c r="AQ55" s="362">
        <v>2</v>
      </c>
      <c r="AR55" s="363"/>
      <c r="AS55" s="360"/>
      <c r="AT55" s="373"/>
      <c r="AU55" s="362"/>
      <c r="AV55" s="363"/>
      <c r="AW55" s="360"/>
      <c r="AX55" s="361"/>
      <c r="AY55" s="373"/>
      <c r="AZ55" s="363"/>
      <c r="BA55" s="374"/>
      <c r="BB55" s="309"/>
      <c r="BC55" s="306"/>
      <c r="BD55" s="307"/>
      <c r="BE55" s="374"/>
      <c r="BF55" s="309"/>
    </row>
    <row r="56" spans="4:58" s="162" customFormat="1" ht="23.25" customHeight="1">
      <c r="D56" s="364" t="s">
        <v>154</v>
      </c>
      <c r="E56" s="365"/>
      <c r="F56" s="366"/>
      <c r="G56" s="367" t="s">
        <v>75</v>
      </c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9"/>
      <c r="U56" s="362"/>
      <c r="V56" s="363"/>
      <c r="W56" s="360">
        <v>2</v>
      </c>
      <c r="X56" s="361"/>
      <c r="Y56" s="362"/>
      <c r="Z56" s="363"/>
      <c r="AA56" s="360">
        <v>2</v>
      </c>
      <c r="AB56" s="361"/>
      <c r="AC56" s="362">
        <v>3</v>
      </c>
      <c r="AD56" s="363"/>
      <c r="AE56" s="360">
        <f>AC56*30</f>
        <v>90</v>
      </c>
      <c r="AF56" s="361"/>
      <c r="AG56" s="370">
        <f>AI56+AK56+AM56</f>
        <v>36</v>
      </c>
      <c r="AH56" s="371"/>
      <c r="AI56" s="360"/>
      <c r="AJ56" s="363"/>
      <c r="AK56" s="360"/>
      <c r="AL56" s="363"/>
      <c r="AM56" s="360">
        <v>36</v>
      </c>
      <c r="AN56" s="361"/>
      <c r="AO56" s="370">
        <f>AE56-AG56</f>
        <v>54</v>
      </c>
      <c r="AP56" s="372"/>
      <c r="AQ56" s="362"/>
      <c r="AR56" s="363"/>
      <c r="AS56" s="360">
        <v>2</v>
      </c>
      <c r="AT56" s="361"/>
      <c r="AU56" s="362"/>
      <c r="AV56" s="363"/>
      <c r="AW56" s="360"/>
      <c r="AX56" s="361"/>
      <c r="AY56" s="362"/>
      <c r="AZ56" s="363"/>
      <c r="BA56" s="360"/>
      <c r="BB56" s="361"/>
      <c r="BC56" s="362"/>
      <c r="BD56" s="363"/>
      <c r="BE56" s="360"/>
      <c r="BF56" s="361"/>
    </row>
    <row r="57" spans="4:58" s="162" customFormat="1" ht="23.25">
      <c r="D57" s="413" t="s">
        <v>155</v>
      </c>
      <c r="E57" s="414"/>
      <c r="F57" s="415"/>
      <c r="G57" s="367" t="s">
        <v>80</v>
      </c>
      <c r="H57" s="368"/>
      <c r="I57" s="368"/>
      <c r="J57" s="368"/>
      <c r="K57" s="368"/>
      <c r="L57" s="368"/>
      <c r="M57" s="368"/>
      <c r="N57" s="368"/>
      <c r="O57" s="368"/>
      <c r="P57" s="368"/>
      <c r="Q57" s="368"/>
      <c r="R57" s="368"/>
      <c r="S57" s="368"/>
      <c r="T57" s="369"/>
      <c r="U57" s="373"/>
      <c r="V57" s="363"/>
      <c r="W57" s="360">
        <v>1</v>
      </c>
      <c r="X57" s="373"/>
      <c r="Y57" s="362"/>
      <c r="Z57" s="363"/>
      <c r="AA57" s="360"/>
      <c r="AB57" s="361"/>
      <c r="AC57" s="373">
        <v>4.5</v>
      </c>
      <c r="AD57" s="363"/>
      <c r="AE57" s="360">
        <f>AC57*30</f>
        <v>135</v>
      </c>
      <c r="AF57" s="361"/>
      <c r="AG57" s="402">
        <f>AI57+AK57+AM57</f>
        <v>72</v>
      </c>
      <c r="AH57" s="403"/>
      <c r="AI57" s="360">
        <v>36</v>
      </c>
      <c r="AJ57" s="363"/>
      <c r="AK57" s="360">
        <v>18</v>
      </c>
      <c r="AL57" s="373"/>
      <c r="AM57" s="360">
        <v>18</v>
      </c>
      <c r="AN57" s="363"/>
      <c r="AO57" s="402">
        <f>AE57-AG57</f>
        <v>63</v>
      </c>
      <c r="AP57" s="405"/>
      <c r="AQ57" s="362">
        <v>4</v>
      </c>
      <c r="AR57" s="363"/>
      <c r="AS57" s="360"/>
      <c r="AT57" s="361"/>
      <c r="AU57" s="373"/>
      <c r="AV57" s="363"/>
      <c r="AW57" s="360"/>
      <c r="AX57" s="373"/>
      <c r="AY57" s="362"/>
      <c r="AZ57" s="363"/>
      <c r="BA57" s="360"/>
      <c r="BB57" s="361"/>
      <c r="BC57" s="373"/>
      <c r="BD57" s="363"/>
      <c r="BE57" s="360"/>
      <c r="BF57" s="361"/>
    </row>
    <row r="58" spans="4:58" s="162" customFormat="1" ht="23.25">
      <c r="D58" s="413" t="s">
        <v>156</v>
      </c>
      <c r="E58" s="414"/>
      <c r="F58" s="415"/>
      <c r="G58" s="367" t="s">
        <v>133</v>
      </c>
      <c r="H58" s="368"/>
      <c r="I58" s="368"/>
      <c r="J58" s="368"/>
      <c r="K58" s="368"/>
      <c r="L58" s="368"/>
      <c r="M58" s="368"/>
      <c r="N58" s="368"/>
      <c r="O58" s="368"/>
      <c r="P58" s="368"/>
      <c r="Q58" s="368"/>
      <c r="R58" s="368"/>
      <c r="S58" s="368"/>
      <c r="T58" s="369"/>
      <c r="U58" s="373" t="s">
        <v>128</v>
      </c>
      <c r="V58" s="363"/>
      <c r="W58" s="360"/>
      <c r="X58" s="373"/>
      <c r="Y58" s="362"/>
      <c r="Z58" s="363"/>
      <c r="AA58" s="360">
        <v>4</v>
      </c>
      <c r="AB58" s="361"/>
      <c r="AC58" s="373">
        <v>14</v>
      </c>
      <c r="AD58" s="363"/>
      <c r="AE58" s="360">
        <f t="shared" ref="AE58:AE59" si="5">AC58*30</f>
        <v>420</v>
      </c>
      <c r="AF58" s="361"/>
      <c r="AG58" s="402">
        <f t="shared" ref="AG58:AG59" si="6">AI58+AK58+AM58</f>
        <v>216</v>
      </c>
      <c r="AH58" s="403"/>
      <c r="AI58" s="360">
        <v>108</v>
      </c>
      <c r="AJ58" s="363"/>
      <c r="AK58" s="360">
        <v>72</v>
      </c>
      <c r="AL58" s="373"/>
      <c r="AM58" s="360">
        <v>36</v>
      </c>
      <c r="AN58" s="363"/>
      <c r="AO58" s="402">
        <f t="shared" ref="AO58:AO59" si="7">AE58-AG58</f>
        <v>204</v>
      </c>
      <c r="AP58" s="405"/>
      <c r="AQ58" s="362"/>
      <c r="AR58" s="363"/>
      <c r="AS58" s="360"/>
      <c r="AT58" s="361"/>
      <c r="AU58" s="373">
        <v>6</v>
      </c>
      <c r="AV58" s="363"/>
      <c r="AW58" s="360">
        <v>6</v>
      </c>
      <c r="AX58" s="373"/>
      <c r="AY58" s="362"/>
      <c r="AZ58" s="363"/>
      <c r="BA58" s="360"/>
      <c r="BB58" s="361"/>
      <c r="BC58" s="373"/>
      <c r="BD58" s="363"/>
      <c r="BE58" s="360"/>
      <c r="BF58" s="361"/>
    </row>
    <row r="59" spans="4:58" s="162" customFormat="1" ht="23.25">
      <c r="D59" s="413" t="s">
        <v>157</v>
      </c>
      <c r="E59" s="414"/>
      <c r="F59" s="415"/>
      <c r="G59" s="367" t="s">
        <v>83</v>
      </c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9"/>
      <c r="U59" s="363">
        <v>4</v>
      </c>
      <c r="V59" s="397"/>
      <c r="W59" s="398">
        <v>5</v>
      </c>
      <c r="X59" s="399"/>
      <c r="Y59" s="400"/>
      <c r="Z59" s="397"/>
      <c r="AA59" s="398">
        <v>5</v>
      </c>
      <c r="AB59" s="401"/>
      <c r="AC59" s="363">
        <v>6</v>
      </c>
      <c r="AD59" s="397"/>
      <c r="AE59" s="360">
        <f t="shared" si="5"/>
        <v>180</v>
      </c>
      <c r="AF59" s="361"/>
      <c r="AG59" s="402">
        <f t="shared" si="6"/>
        <v>81</v>
      </c>
      <c r="AH59" s="403"/>
      <c r="AI59" s="398">
        <v>36</v>
      </c>
      <c r="AJ59" s="397"/>
      <c r="AK59" s="398">
        <v>27</v>
      </c>
      <c r="AL59" s="397"/>
      <c r="AM59" s="398">
        <v>18</v>
      </c>
      <c r="AN59" s="397"/>
      <c r="AO59" s="402">
        <f t="shared" si="7"/>
        <v>99</v>
      </c>
      <c r="AP59" s="405"/>
      <c r="AQ59" s="400"/>
      <c r="AR59" s="397"/>
      <c r="AS59" s="398"/>
      <c r="AT59" s="401"/>
      <c r="AU59" s="363"/>
      <c r="AV59" s="397"/>
      <c r="AW59" s="398">
        <v>3</v>
      </c>
      <c r="AX59" s="399"/>
      <c r="AY59" s="400">
        <v>1.5</v>
      </c>
      <c r="AZ59" s="397"/>
      <c r="BA59" s="398"/>
      <c r="BB59" s="401"/>
      <c r="BC59" s="307"/>
      <c r="BD59" s="397"/>
      <c r="BE59" s="404"/>
      <c r="BF59" s="401"/>
    </row>
    <row r="60" spans="4:58" s="162" customFormat="1" ht="23.25">
      <c r="D60" s="364" t="s">
        <v>192</v>
      </c>
      <c r="E60" s="365"/>
      <c r="F60" s="366"/>
      <c r="G60" s="367" t="s">
        <v>82</v>
      </c>
      <c r="H60" s="368"/>
      <c r="I60" s="368"/>
      <c r="J60" s="368"/>
      <c r="K60" s="368"/>
      <c r="L60" s="368"/>
      <c r="M60" s="368"/>
      <c r="N60" s="368"/>
      <c r="O60" s="368"/>
      <c r="P60" s="368"/>
      <c r="Q60" s="368"/>
      <c r="R60" s="368"/>
      <c r="S60" s="368"/>
      <c r="T60" s="369"/>
      <c r="U60" s="373"/>
      <c r="V60" s="363"/>
      <c r="W60" s="360">
        <v>5</v>
      </c>
      <c r="X60" s="373"/>
      <c r="Y60" s="362"/>
      <c r="Z60" s="363"/>
      <c r="AA60" s="360"/>
      <c r="AB60" s="361"/>
      <c r="AC60" s="373">
        <v>3</v>
      </c>
      <c r="AD60" s="363"/>
      <c r="AE60" s="360">
        <f t="shared" ref="AE60:AE66" si="8">AC60*30</f>
        <v>90</v>
      </c>
      <c r="AF60" s="361"/>
      <c r="AG60" s="402">
        <f t="shared" ref="AG60:AG66" si="9">AI60+AK60+AM60</f>
        <v>54</v>
      </c>
      <c r="AH60" s="403"/>
      <c r="AI60" s="360">
        <v>36</v>
      </c>
      <c r="AJ60" s="363"/>
      <c r="AK60" s="360"/>
      <c r="AL60" s="373"/>
      <c r="AM60" s="360">
        <v>18</v>
      </c>
      <c r="AN60" s="363"/>
      <c r="AO60" s="402">
        <f t="shared" ref="AO60:AO66" si="10">AE60-AG60</f>
        <v>36</v>
      </c>
      <c r="AP60" s="405"/>
      <c r="AQ60" s="362"/>
      <c r="AR60" s="363"/>
      <c r="AS60" s="360"/>
      <c r="AT60" s="361"/>
      <c r="AU60" s="373"/>
      <c r="AV60" s="363"/>
      <c r="AW60" s="360"/>
      <c r="AX60" s="373"/>
      <c r="AY60" s="362">
        <v>3</v>
      </c>
      <c r="AZ60" s="363"/>
      <c r="BA60" s="360"/>
      <c r="BB60" s="361"/>
      <c r="BC60" s="373"/>
      <c r="BD60" s="363"/>
      <c r="BE60" s="360"/>
      <c r="BF60" s="361"/>
    </row>
    <row r="61" spans="4:58" s="162" customFormat="1" ht="23.25">
      <c r="D61" s="364" t="s">
        <v>193</v>
      </c>
      <c r="E61" s="365"/>
      <c r="F61" s="366"/>
      <c r="G61" s="367" t="s">
        <v>302</v>
      </c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9"/>
      <c r="U61" s="363"/>
      <c r="V61" s="397"/>
      <c r="W61" s="398">
        <v>5</v>
      </c>
      <c r="X61" s="399"/>
      <c r="Y61" s="400"/>
      <c r="Z61" s="397"/>
      <c r="AA61" s="398"/>
      <c r="AB61" s="401"/>
      <c r="AC61" s="363">
        <v>4</v>
      </c>
      <c r="AD61" s="397"/>
      <c r="AE61" s="360">
        <f t="shared" si="8"/>
        <v>120</v>
      </c>
      <c r="AF61" s="361"/>
      <c r="AG61" s="402">
        <f t="shared" si="9"/>
        <v>72</v>
      </c>
      <c r="AH61" s="403"/>
      <c r="AI61" s="398">
        <v>54</v>
      </c>
      <c r="AJ61" s="397"/>
      <c r="AK61" s="398"/>
      <c r="AL61" s="397"/>
      <c r="AM61" s="398">
        <v>18</v>
      </c>
      <c r="AN61" s="397"/>
      <c r="AO61" s="402">
        <f t="shared" si="10"/>
        <v>48</v>
      </c>
      <c r="AP61" s="405"/>
      <c r="AQ61" s="400"/>
      <c r="AR61" s="397"/>
      <c r="AS61" s="398"/>
      <c r="AT61" s="401"/>
      <c r="AU61" s="363"/>
      <c r="AV61" s="397"/>
      <c r="AW61" s="398"/>
      <c r="AX61" s="399"/>
      <c r="AY61" s="400">
        <v>4</v>
      </c>
      <c r="AZ61" s="397"/>
      <c r="BA61" s="398"/>
      <c r="BB61" s="401"/>
      <c r="BC61" s="307"/>
      <c r="BD61" s="397"/>
      <c r="BE61" s="404"/>
      <c r="BF61" s="401"/>
    </row>
    <row r="62" spans="4:58" s="162" customFormat="1" ht="23.25">
      <c r="D62" s="432" t="s">
        <v>158</v>
      </c>
      <c r="E62" s="433"/>
      <c r="F62" s="434"/>
      <c r="G62" s="367" t="s">
        <v>78</v>
      </c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  <c r="S62" s="368"/>
      <c r="T62" s="369"/>
      <c r="U62" s="362"/>
      <c r="V62" s="363"/>
      <c r="W62" s="360">
        <v>5</v>
      </c>
      <c r="X62" s="361"/>
      <c r="Y62" s="362"/>
      <c r="Z62" s="363"/>
      <c r="AA62" s="360"/>
      <c r="AB62" s="361"/>
      <c r="AC62" s="362">
        <v>3</v>
      </c>
      <c r="AD62" s="363"/>
      <c r="AE62" s="360">
        <f t="shared" si="8"/>
        <v>90</v>
      </c>
      <c r="AF62" s="361"/>
      <c r="AG62" s="395">
        <f t="shared" si="9"/>
        <v>54</v>
      </c>
      <c r="AH62" s="396"/>
      <c r="AI62" s="360">
        <v>36</v>
      </c>
      <c r="AJ62" s="363"/>
      <c r="AK62" s="360"/>
      <c r="AL62" s="363"/>
      <c r="AM62" s="360">
        <v>18</v>
      </c>
      <c r="AN62" s="363"/>
      <c r="AO62" s="395">
        <f t="shared" si="10"/>
        <v>36</v>
      </c>
      <c r="AP62" s="568"/>
      <c r="AQ62" s="362"/>
      <c r="AR62" s="363"/>
      <c r="AS62" s="360"/>
      <c r="AT62" s="373"/>
      <c r="AU62" s="362"/>
      <c r="AV62" s="363"/>
      <c r="AW62" s="360"/>
      <c r="AX62" s="361"/>
      <c r="AY62" s="373">
        <v>3</v>
      </c>
      <c r="AZ62" s="363"/>
      <c r="BA62" s="374"/>
      <c r="BB62" s="309"/>
      <c r="BC62" s="306"/>
      <c r="BD62" s="307"/>
      <c r="BE62" s="374"/>
      <c r="BF62" s="309"/>
    </row>
    <row r="63" spans="4:58" s="162" customFormat="1" ht="23.25">
      <c r="D63" s="413" t="s">
        <v>160</v>
      </c>
      <c r="E63" s="414"/>
      <c r="F63" s="415"/>
      <c r="G63" s="367" t="s">
        <v>256</v>
      </c>
      <c r="H63" s="368"/>
      <c r="I63" s="368"/>
      <c r="J63" s="368"/>
      <c r="K63" s="368"/>
      <c r="L63" s="368"/>
      <c r="M63" s="368"/>
      <c r="N63" s="368"/>
      <c r="O63" s="368"/>
      <c r="P63" s="368"/>
      <c r="Q63" s="368"/>
      <c r="R63" s="368"/>
      <c r="S63" s="368"/>
      <c r="T63" s="369"/>
      <c r="U63" s="363"/>
      <c r="V63" s="397"/>
      <c r="W63" s="398">
        <v>6</v>
      </c>
      <c r="X63" s="399"/>
      <c r="Y63" s="400"/>
      <c r="Z63" s="397"/>
      <c r="AA63" s="398"/>
      <c r="AB63" s="401"/>
      <c r="AC63" s="363">
        <v>4</v>
      </c>
      <c r="AD63" s="397"/>
      <c r="AE63" s="360">
        <f t="shared" si="8"/>
        <v>120</v>
      </c>
      <c r="AF63" s="361"/>
      <c r="AG63" s="402">
        <f t="shared" si="9"/>
        <v>72</v>
      </c>
      <c r="AH63" s="403"/>
      <c r="AI63" s="398">
        <v>36</v>
      </c>
      <c r="AJ63" s="397"/>
      <c r="AK63" s="398">
        <v>18</v>
      </c>
      <c r="AL63" s="397"/>
      <c r="AM63" s="398">
        <v>18</v>
      </c>
      <c r="AN63" s="397"/>
      <c r="AO63" s="402">
        <f t="shared" si="10"/>
        <v>48</v>
      </c>
      <c r="AP63" s="405"/>
      <c r="AQ63" s="400"/>
      <c r="AR63" s="397"/>
      <c r="AS63" s="398"/>
      <c r="AT63" s="401"/>
      <c r="AU63" s="363"/>
      <c r="AV63" s="397"/>
      <c r="AW63" s="398"/>
      <c r="AX63" s="399"/>
      <c r="AY63" s="400"/>
      <c r="AZ63" s="397"/>
      <c r="BA63" s="398">
        <v>4</v>
      </c>
      <c r="BB63" s="401"/>
      <c r="BC63" s="307"/>
      <c r="BD63" s="397"/>
      <c r="BE63" s="404"/>
      <c r="BF63" s="401"/>
    </row>
    <row r="64" spans="4:58" s="162" customFormat="1" ht="23.25">
      <c r="D64" s="364" t="s">
        <v>159</v>
      </c>
      <c r="E64" s="365"/>
      <c r="F64" s="366"/>
      <c r="G64" s="367" t="s">
        <v>163</v>
      </c>
      <c r="H64" s="368"/>
      <c r="I64" s="368"/>
      <c r="J64" s="368"/>
      <c r="K64" s="368"/>
      <c r="L64" s="368"/>
      <c r="M64" s="368"/>
      <c r="N64" s="368"/>
      <c r="O64" s="368"/>
      <c r="P64" s="368"/>
      <c r="Q64" s="368"/>
      <c r="R64" s="368"/>
      <c r="S64" s="368"/>
      <c r="T64" s="369"/>
      <c r="U64" s="363"/>
      <c r="V64" s="397"/>
      <c r="W64" s="398">
        <v>6</v>
      </c>
      <c r="X64" s="399"/>
      <c r="Y64" s="400">
        <v>6</v>
      </c>
      <c r="Z64" s="397"/>
      <c r="AA64" s="398"/>
      <c r="AB64" s="401"/>
      <c r="AC64" s="363">
        <v>5.5</v>
      </c>
      <c r="AD64" s="397"/>
      <c r="AE64" s="360">
        <f t="shared" si="8"/>
        <v>165</v>
      </c>
      <c r="AF64" s="361"/>
      <c r="AG64" s="402">
        <f t="shared" si="9"/>
        <v>72</v>
      </c>
      <c r="AH64" s="403"/>
      <c r="AI64" s="398">
        <v>36</v>
      </c>
      <c r="AJ64" s="397"/>
      <c r="AK64" s="398">
        <v>18</v>
      </c>
      <c r="AL64" s="397"/>
      <c r="AM64" s="398">
        <v>18</v>
      </c>
      <c r="AN64" s="397"/>
      <c r="AO64" s="402">
        <f t="shared" si="10"/>
        <v>93</v>
      </c>
      <c r="AP64" s="405"/>
      <c r="AQ64" s="400"/>
      <c r="AR64" s="397"/>
      <c r="AS64" s="398"/>
      <c r="AT64" s="401"/>
      <c r="AU64" s="363"/>
      <c r="AV64" s="397"/>
      <c r="AW64" s="398"/>
      <c r="AX64" s="399"/>
      <c r="AY64" s="400"/>
      <c r="AZ64" s="397"/>
      <c r="BA64" s="398">
        <v>4</v>
      </c>
      <c r="BB64" s="401"/>
      <c r="BC64" s="363"/>
      <c r="BD64" s="397"/>
      <c r="BE64" s="404"/>
      <c r="BF64" s="401"/>
    </row>
    <row r="65" spans="4:58" s="162" customFormat="1" ht="23.25">
      <c r="D65" s="413" t="s">
        <v>269</v>
      </c>
      <c r="E65" s="414"/>
      <c r="F65" s="415"/>
      <c r="G65" s="367" t="s">
        <v>182</v>
      </c>
      <c r="H65" s="368"/>
      <c r="I65" s="368"/>
      <c r="J65" s="368"/>
      <c r="K65" s="368"/>
      <c r="L65" s="368"/>
      <c r="M65" s="368"/>
      <c r="N65" s="368"/>
      <c r="O65" s="368"/>
      <c r="P65" s="368"/>
      <c r="Q65" s="368"/>
      <c r="R65" s="368"/>
      <c r="S65" s="368"/>
      <c r="T65" s="369"/>
      <c r="U65" s="363"/>
      <c r="V65" s="397"/>
      <c r="W65" s="398">
        <v>7</v>
      </c>
      <c r="X65" s="399"/>
      <c r="Y65" s="306"/>
      <c r="Z65" s="307"/>
      <c r="AA65" s="308"/>
      <c r="AB65" s="309"/>
      <c r="AC65" s="363">
        <v>4</v>
      </c>
      <c r="AD65" s="397"/>
      <c r="AE65" s="360">
        <f t="shared" si="8"/>
        <v>120</v>
      </c>
      <c r="AF65" s="361"/>
      <c r="AG65" s="402">
        <f t="shared" si="9"/>
        <v>72</v>
      </c>
      <c r="AH65" s="403"/>
      <c r="AI65" s="398">
        <v>36</v>
      </c>
      <c r="AJ65" s="397"/>
      <c r="AK65" s="398">
        <v>28</v>
      </c>
      <c r="AL65" s="397"/>
      <c r="AM65" s="398">
        <v>8</v>
      </c>
      <c r="AN65" s="397"/>
      <c r="AO65" s="402">
        <f t="shared" si="10"/>
        <v>48</v>
      </c>
      <c r="AP65" s="405"/>
      <c r="AQ65" s="400"/>
      <c r="AR65" s="397"/>
      <c r="AS65" s="398"/>
      <c r="AT65" s="401"/>
      <c r="AU65" s="363"/>
      <c r="AV65" s="397"/>
      <c r="AW65" s="398"/>
      <c r="AX65" s="399"/>
      <c r="AY65" s="400"/>
      <c r="AZ65" s="397"/>
      <c r="BA65" s="398"/>
      <c r="BB65" s="401"/>
      <c r="BC65" s="363">
        <v>4</v>
      </c>
      <c r="BD65" s="397"/>
      <c r="BE65" s="398"/>
      <c r="BF65" s="401"/>
    </row>
    <row r="66" spans="4:58" s="162" customFormat="1" ht="24" thickBot="1">
      <c r="D66" s="364" t="s">
        <v>270</v>
      </c>
      <c r="E66" s="365"/>
      <c r="F66" s="366"/>
      <c r="G66" s="367" t="s">
        <v>271</v>
      </c>
      <c r="H66" s="368"/>
      <c r="I66" s="368"/>
      <c r="J66" s="368"/>
      <c r="K66" s="368"/>
      <c r="L66" s="368"/>
      <c r="M66" s="368"/>
      <c r="N66" s="368"/>
      <c r="O66" s="368"/>
      <c r="P66" s="368"/>
      <c r="Q66" s="368"/>
      <c r="R66" s="368"/>
      <c r="S66" s="368"/>
      <c r="T66" s="369"/>
      <c r="U66" s="362"/>
      <c r="V66" s="363"/>
      <c r="W66" s="360">
        <v>7</v>
      </c>
      <c r="X66" s="361"/>
      <c r="Y66" s="362"/>
      <c r="Z66" s="363"/>
      <c r="AA66" s="360"/>
      <c r="AB66" s="361"/>
      <c r="AC66" s="362">
        <v>4</v>
      </c>
      <c r="AD66" s="363"/>
      <c r="AE66" s="360">
        <f t="shared" si="8"/>
        <v>120</v>
      </c>
      <c r="AF66" s="361"/>
      <c r="AG66" s="370">
        <f t="shared" si="9"/>
        <v>72</v>
      </c>
      <c r="AH66" s="371"/>
      <c r="AI66" s="360">
        <v>36</v>
      </c>
      <c r="AJ66" s="363"/>
      <c r="AK66" s="360">
        <v>36</v>
      </c>
      <c r="AL66" s="363"/>
      <c r="AM66" s="360"/>
      <c r="AN66" s="361"/>
      <c r="AO66" s="370">
        <f t="shared" si="10"/>
        <v>48</v>
      </c>
      <c r="AP66" s="372"/>
      <c r="AQ66" s="362"/>
      <c r="AR66" s="363"/>
      <c r="AS66" s="360"/>
      <c r="AT66" s="361"/>
      <c r="AU66" s="362"/>
      <c r="AV66" s="363"/>
      <c r="AW66" s="360"/>
      <c r="AX66" s="361"/>
      <c r="AY66" s="362"/>
      <c r="AZ66" s="363"/>
      <c r="BA66" s="360"/>
      <c r="BB66" s="361"/>
      <c r="BC66" s="362">
        <v>4</v>
      </c>
      <c r="BD66" s="363"/>
      <c r="BE66" s="308"/>
      <c r="BF66" s="309"/>
    </row>
    <row r="67" spans="4:58" s="162" customFormat="1" ht="24" thickBot="1">
      <c r="D67" s="385" t="s">
        <v>324</v>
      </c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6"/>
      <c r="Q67" s="386"/>
      <c r="R67" s="386"/>
      <c r="S67" s="386"/>
      <c r="T67" s="387"/>
      <c r="U67" s="463">
        <v>4</v>
      </c>
      <c r="V67" s="420"/>
      <c r="W67" s="451">
        <v>12</v>
      </c>
      <c r="X67" s="510"/>
      <c r="Y67" s="463">
        <v>1</v>
      </c>
      <c r="Z67" s="420"/>
      <c r="AA67" s="451">
        <v>3</v>
      </c>
      <c r="AB67" s="510"/>
      <c r="AC67" s="463">
        <f>SUM(AC53:AD66)</f>
        <v>65</v>
      </c>
      <c r="AD67" s="420"/>
      <c r="AE67" s="451">
        <f>SUM(AE53:AF66)</f>
        <v>1950</v>
      </c>
      <c r="AF67" s="510"/>
      <c r="AG67" s="463">
        <f>SUM(AG53:AH66)</f>
        <v>1017</v>
      </c>
      <c r="AH67" s="420"/>
      <c r="AI67" s="451">
        <f>SUM(AI53:AJ66)</f>
        <v>504</v>
      </c>
      <c r="AJ67" s="574"/>
      <c r="AK67" s="451">
        <f>SUM(AK53:AL66)</f>
        <v>235</v>
      </c>
      <c r="AL67" s="574"/>
      <c r="AM67" s="451">
        <f>SUM(AM53:AN66)</f>
        <v>278</v>
      </c>
      <c r="AN67" s="574"/>
      <c r="AO67" s="463">
        <f>SUM(AO53:AP66)</f>
        <v>933</v>
      </c>
      <c r="AP67" s="510"/>
      <c r="AQ67" s="424">
        <f>SUM(AQ53:AR66)</f>
        <v>12</v>
      </c>
      <c r="AR67" s="425"/>
      <c r="AS67" s="420">
        <f>SUM(AS53:AT66)</f>
        <v>2</v>
      </c>
      <c r="AT67" s="421"/>
      <c r="AU67" s="424">
        <f>SUM(AU53:AV66)</f>
        <v>6</v>
      </c>
      <c r="AV67" s="425"/>
      <c r="AW67" s="420">
        <f>SUM(AW53:AX66)</f>
        <v>9</v>
      </c>
      <c r="AX67" s="421"/>
      <c r="AY67" s="424">
        <f>SUM(AY53:AZ66)</f>
        <v>11.5</v>
      </c>
      <c r="AZ67" s="425"/>
      <c r="BA67" s="420">
        <f>SUM(BA53:BB66)</f>
        <v>8</v>
      </c>
      <c r="BB67" s="421"/>
      <c r="BC67" s="424">
        <f>SUM(BC53:BD66)</f>
        <v>8</v>
      </c>
      <c r="BD67" s="425"/>
      <c r="BE67" s="420">
        <f>SUM(BE53:BF66)</f>
        <v>0</v>
      </c>
      <c r="BF67" s="421"/>
    </row>
    <row r="68" spans="4:58" s="162" customFormat="1" ht="24" thickBot="1">
      <c r="D68" s="416" t="s">
        <v>194</v>
      </c>
      <c r="E68" s="417"/>
      <c r="F68" s="417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7"/>
      <c r="S68" s="417"/>
      <c r="T68" s="417"/>
      <c r="U68" s="417"/>
      <c r="V68" s="417"/>
      <c r="W68" s="417"/>
      <c r="X68" s="417"/>
      <c r="Y68" s="417"/>
      <c r="Z68" s="417"/>
      <c r="AA68" s="417"/>
      <c r="AB68" s="417"/>
      <c r="AC68" s="417"/>
      <c r="AD68" s="417"/>
      <c r="AE68" s="417"/>
      <c r="AF68" s="417"/>
      <c r="AG68" s="418"/>
      <c r="AH68" s="418"/>
      <c r="AI68" s="418"/>
      <c r="AJ68" s="418"/>
      <c r="AK68" s="418"/>
      <c r="AL68" s="418"/>
      <c r="AM68" s="418"/>
      <c r="AN68" s="418"/>
      <c r="AO68" s="417"/>
      <c r="AP68" s="417"/>
      <c r="AQ68" s="417"/>
      <c r="AR68" s="417"/>
      <c r="AS68" s="417"/>
      <c r="AT68" s="417"/>
      <c r="AU68" s="417"/>
      <c r="AV68" s="417"/>
      <c r="AW68" s="417"/>
      <c r="AX68" s="417"/>
      <c r="AY68" s="417"/>
      <c r="AZ68" s="417"/>
      <c r="BA68" s="417"/>
      <c r="BB68" s="417"/>
      <c r="BC68" s="417"/>
      <c r="BD68" s="417"/>
      <c r="BE68" s="417"/>
      <c r="BF68" s="419"/>
    </row>
    <row r="69" spans="4:58" s="162" customFormat="1" ht="23.25">
      <c r="D69" s="432" t="s">
        <v>150</v>
      </c>
      <c r="E69" s="433"/>
      <c r="F69" s="434"/>
      <c r="G69" s="367" t="s">
        <v>272</v>
      </c>
      <c r="H69" s="368"/>
      <c r="I69" s="368"/>
      <c r="J69" s="368"/>
      <c r="K69" s="368"/>
      <c r="L69" s="368"/>
      <c r="M69" s="368"/>
      <c r="N69" s="368"/>
      <c r="O69" s="368"/>
      <c r="P69" s="368"/>
      <c r="Q69" s="368"/>
      <c r="R69" s="368"/>
      <c r="S69" s="368"/>
      <c r="T69" s="369"/>
      <c r="U69" s="362"/>
      <c r="V69" s="363"/>
      <c r="W69" s="360">
        <v>4</v>
      </c>
      <c r="X69" s="361"/>
      <c r="Y69" s="362"/>
      <c r="Z69" s="363"/>
      <c r="AA69" s="360"/>
      <c r="AB69" s="361"/>
      <c r="AC69" s="362">
        <v>2</v>
      </c>
      <c r="AD69" s="363"/>
      <c r="AE69" s="360">
        <f t="shared" ref="AE69" si="11">AC69*30</f>
        <v>60</v>
      </c>
      <c r="AF69" s="361"/>
      <c r="AG69" s="395">
        <f t="shared" ref="AG69" si="12">AI69+AK69+AM69</f>
        <v>36</v>
      </c>
      <c r="AH69" s="396"/>
      <c r="AI69" s="383">
        <v>18</v>
      </c>
      <c r="AJ69" s="382"/>
      <c r="AK69" s="383">
        <v>18</v>
      </c>
      <c r="AL69" s="382"/>
      <c r="AM69" s="383"/>
      <c r="AN69" s="382"/>
      <c r="AO69" s="395">
        <f t="shared" ref="AO69" si="13">AE69-AG69</f>
        <v>24</v>
      </c>
      <c r="AP69" s="568"/>
      <c r="AQ69" s="381"/>
      <c r="AR69" s="382"/>
      <c r="AS69" s="383"/>
      <c r="AT69" s="624"/>
      <c r="AU69" s="381"/>
      <c r="AV69" s="382"/>
      <c r="AW69" s="383">
        <v>2</v>
      </c>
      <c r="AX69" s="384"/>
      <c r="AY69" s="624"/>
      <c r="AZ69" s="382"/>
      <c r="BA69" s="374"/>
      <c r="BB69" s="309"/>
      <c r="BC69" s="306"/>
      <c r="BD69" s="307"/>
      <c r="BE69" s="374"/>
      <c r="BF69" s="309"/>
    </row>
    <row r="70" spans="4:58" s="162" customFormat="1" ht="23.25">
      <c r="D70" s="364" t="s">
        <v>161</v>
      </c>
      <c r="E70" s="365"/>
      <c r="F70" s="366"/>
      <c r="G70" s="367" t="s">
        <v>84</v>
      </c>
      <c r="H70" s="368"/>
      <c r="I70" s="368"/>
      <c r="J70" s="368"/>
      <c r="K70" s="368"/>
      <c r="L70" s="368"/>
      <c r="M70" s="368"/>
      <c r="N70" s="368"/>
      <c r="O70" s="368"/>
      <c r="P70" s="368"/>
      <c r="Q70" s="368"/>
      <c r="R70" s="368"/>
      <c r="S70" s="368"/>
      <c r="T70" s="369"/>
      <c r="U70" s="373"/>
      <c r="V70" s="363"/>
      <c r="W70" s="360">
        <v>8</v>
      </c>
      <c r="X70" s="373"/>
      <c r="Y70" s="306"/>
      <c r="Z70" s="307"/>
      <c r="AA70" s="308"/>
      <c r="AB70" s="309"/>
      <c r="AC70" s="373">
        <v>7.5</v>
      </c>
      <c r="AD70" s="363"/>
      <c r="AE70" s="360">
        <f>AC70*30</f>
        <v>225</v>
      </c>
      <c r="AF70" s="361"/>
      <c r="AG70" s="402"/>
      <c r="AH70" s="403"/>
      <c r="AI70" s="308"/>
      <c r="AJ70" s="374"/>
      <c r="AK70" s="308"/>
      <c r="AL70" s="307"/>
      <c r="AM70" s="308"/>
      <c r="AN70" s="309"/>
      <c r="AO70" s="402">
        <f>AE70-AG70</f>
        <v>225</v>
      </c>
      <c r="AP70" s="405"/>
      <c r="AQ70" s="362"/>
      <c r="AR70" s="363"/>
      <c r="AS70" s="360"/>
      <c r="AT70" s="361"/>
      <c r="AU70" s="373"/>
      <c r="AV70" s="363"/>
      <c r="AW70" s="360"/>
      <c r="AX70" s="373"/>
      <c r="AY70" s="362"/>
      <c r="AZ70" s="363"/>
      <c r="BA70" s="360"/>
      <c r="BB70" s="361"/>
      <c r="BC70" s="373"/>
      <c r="BD70" s="363"/>
      <c r="BE70" s="360" t="s">
        <v>317</v>
      </c>
      <c r="BF70" s="361"/>
    </row>
    <row r="71" spans="4:58" s="162" customFormat="1" ht="24" thickBot="1">
      <c r="D71" s="413" t="s">
        <v>162</v>
      </c>
      <c r="E71" s="414"/>
      <c r="F71" s="415"/>
      <c r="G71" s="367" t="s">
        <v>258</v>
      </c>
      <c r="H71" s="368"/>
      <c r="I71" s="368"/>
      <c r="J71" s="368"/>
      <c r="K71" s="368"/>
      <c r="L71" s="368"/>
      <c r="M71" s="368"/>
      <c r="N71" s="368"/>
      <c r="O71" s="368"/>
      <c r="P71" s="368"/>
      <c r="Q71" s="368"/>
      <c r="R71" s="368"/>
      <c r="S71" s="368"/>
      <c r="T71" s="369"/>
      <c r="U71" s="373"/>
      <c r="V71" s="363"/>
      <c r="W71" s="360"/>
      <c r="X71" s="373"/>
      <c r="Y71" s="306"/>
      <c r="Z71" s="307"/>
      <c r="AA71" s="308"/>
      <c r="AB71" s="309"/>
      <c r="AC71" s="373">
        <v>6</v>
      </c>
      <c r="AD71" s="363"/>
      <c r="AE71" s="360">
        <f>AC71*30</f>
        <v>180</v>
      </c>
      <c r="AF71" s="361"/>
      <c r="AG71" s="402"/>
      <c r="AH71" s="403"/>
      <c r="AI71" s="308"/>
      <c r="AJ71" s="374"/>
      <c r="AK71" s="308"/>
      <c r="AL71" s="307"/>
      <c r="AM71" s="308"/>
      <c r="AN71" s="309"/>
      <c r="AO71" s="402">
        <f>AE71-AG71</f>
        <v>180</v>
      </c>
      <c r="AP71" s="405"/>
      <c r="AQ71" s="362"/>
      <c r="AR71" s="363"/>
      <c r="AS71" s="360"/>
      <c r="AT71" s="361"/>
      <c r="AU71" s="373"/>
      <c r="AV71" s="363"/>
      <c r="AW71" s="360"/>
      <c r="AX71" s="373"/>
      <c r="AY71" s="362"/>
      <c r="AZ71" s="363"/>
      <c r="BA71" s="360"/>
      <c r="BB71" s="361"/>
      <c r="BC71" s="373"/>
      <c r="BD71" s="363"/>
      <c r="BE71" s="360" t="s">
        <v>317</v>
      </c>
      <c r="BF71" s="361"/>
    </row>
    <row r="72" spans="4:58" s="164" customFormat="1" ht="24" thickBot="1">
      <c r="D72" s="385" t="s">
        <v>323</v>
      </c>
      <c r="E72" s="386"/>
      <c r="F72" s="386"/>
      <c r="G72" s="386"/>
      <c r="H72" s="386"/>
      <c r="I72" s="386"/>
      <c r="J72" s="386"/>
      <c r="K72" s="386"/>
      <c r="L72" s="386"/>
      <c r="M72" s="386"/>
      <c r="N72" s="386"/>
      <c r="O72" s="386"/>
      <c r="P72" s="386"/>
      <c r="Q72" s="386"/>
      <c r="R72" s="386"/>
      <c r="S72" s="386"/>
      <c r="T72" s="387"/>
      <c r="U72" s="424"/>
      <c r="V72" s="425"/>
      <c r="W72" s="425">
        <v>2</v>
      </c>
      <c r="X72" s="421"/>
      <c r="Y72" s="424"/>
      <c r="Z72" s="425"/>
      <c r="AA72" s="425"/>
      <c r="AB72" s="421"/>
      <c r="AC72" s="424">
        <f>SUM(AC69:AD71)</f>
        <v>15.5</v>
      </c>
      <c r="AD72" s="425"/>
      <c r="AE72" s="425">
        <f>AC72*30</f>
        <v>465</v>
      </c>
      <c r="AF72" s="451"/>
      <c r="AG72" s="424">
        <f>SUM(AG69:AH71)</f>
        <v>36</v>
      </c>
      <c r="AH72" s="425"/>
      <c r="AI72" s="425">
        <f>SUM(AI69:AJ71)</f>
        <v>18</v>
      </c>
      <c r="AJ72" s="425"/>
      <c r="AK72" s="425">
        <f>SUM(AK69:AL71)</f>
        <v>18</v>
      </c>
      <c r="AL72" s="425"/>
      <c r="AM72" s="425">
        <f>SUM(AM69:AN71)</f>
        <v>0</v>
      </c>
      <c r="AN72" s="451"/>
      <c r="AO72" s="424">
        <f>SUM(AO69:AP71)</f>
        <v>429</v>
      </c>
      <c r="AP72" s="421"/>
      <c r="AQ72" s="424">
        <f>SUM(AQ69:AR71)</f>
        <v>0</v>
      </c>
      <c r="AR72" s="425"/>
      <c r="AS72" s="420">
        <f>SUM(AS69:AT71)</f>
        <v>0</v>
      </c>
      <c r="AT72" s="421"/>
      <c r="AU72" s="424">
        <f>SUM(AU69:AV71)</f>
        <v>0</v>
      </c>
      <c r="AV72" s="425"/>
      <c r="AW72" s="420">
        <f>SUM(AW69:AX71)</f>
        <v>2</v>
      </c>
      <c r="AX72" s="421"/>
      <c r="AY72" s="424">
        <f>SUM(AY69:AZ71)</f>
        <v>0</v>
      </c>
      <c r="AZ72" s="425"/>
      <c r="BA72" s="420">
        <f>SUM(BA69:BB71)</f>
        <v>0</v>
      </c>
      <c r="BB72" s="421"/>
      <c r="BC72" s="424">
        <f>SUM(BC69:BD71)</f>
        <v>0</v>
      </c>
      <c r="BD72" s="425"/>
      <c r="BE72" s="420">
        <f>SUM(BE69:BF71)</f>
        <v>0</v>
      </c>
      <c r="BF72" s="421"/>
    </row>
    <row r="73" spans="4:58" s="162" customFormat="1" ht="24" thickBot="1">
      <c r="D73" s="416" t="s">
        <v>195</v>
      </c>
      <c r="E73" s="417"/>
      <c r="F73" s="417"/>
      <c r="G73" s="417"/>
      <c r="H73" s="417"/>
      <c r="I73" s="417"/>
      <c r="J73" s="417"/>
      <c r="K73" s="417"/>
      <c r="L73" s="417"/>
      <c r="M73" s="417"/>
      <c r="N73" s="417"/>
      <c r="O73" s="417"/>
      <c r="P73" s="417"/>
      <c r="Q73" s="417"/>
      <c r="R73" s="417"/>
      <c r="S73" s="417"/>
      <c r="T73" s="417"/>
      <c r="U73" s="417"/>
      <c r="V73" s="417"/>
      <c r="W73" s="417"/>
      <c r="X73" s="417"/>
      <c r="Y73" s="417"/>
      <c r="Z73" s="417"/>
      <c r="AA73" s="417"/>
      <c r="AB73" s="417"/>
      <c r="AC73" s="417"/>
      <c r="AD73" s="417"/>
      <c r="AE73" s="417"/>
      <c r="AF73" s="417"/>
      <c r="AG73" s="417"/>
      <c r="AH73" s="417"/>
      <c r="AI73" s="417"/>
      <c r="AJ73" s="417"/>
      <c r="AK73" s="417"/>
      <c r="AL73" s="417"/>
      <c r="AM73" s="417"/>
      <c r="AN73" s="417"/>
      <c r="AO73" s="417"/>
      <c r="AP73" s="417"/>
      <c r="AQ73" s="417"/>
      <c r="AR73" s="417"/>
      <c r="AS73" s="417"/>
      <c r="AT73" s="417"/>
      <c r="AU73" s="417"/>
      <c r="AV73" s="417"/>
      <c r="AW73" s="417"/>
      <c r="AX73" s="417"/>
      <c r="AY73" s="417"/>
      <c r="AZ73" s="417"/>
      <c r="BA73" s="417"/>
      <c r="BB73" s="417"/>
      <c r="BC73" s="417"/>
      <c r="BD73" s="417"/>
      <c r="BE73" s="417"/>
      <c r="BF73" s="419"/>
    </row>
    <row r="74" spans="4:58" s="162" customFormat="1" ht="23.25">
      <c r="D74" s="581" t="s">
        <v>196</v>
      </c>
      <c r="E74" s="582"/>
      <c r="F74" s="583"/>
      <c r="G74" s="378" t="s">
        <v>205</v>
      </c>
      <c r="H74" s="379"/>
      <c r="I74" s="379"/>
      <c r="J74" s="379"/>
      <c r="K74" s="379"/>
      <c r="L74" s="379"/>
      <c r="M74" s="379"/>
      <c r="N74" s="379"/>
      <c r="O74" s="379"/>
      <c r="P74" s="379"/>
      <c r="Q74" s="379"/>
      <c r="R74" s="379"/>
      <c r="S74" s="379"/>
      <c r="T74" s="379"/>
      <c r="U74" s="381"/>
      <c r="V74" s="382"/>
      <c r="W74" s="462">
        <v>1</v>
      </c>
      <c r="X74" s="584"/>
      <c r="Y74" s="585"/>
      <c r="Z74" s="586"/>
      <c r="AA74" s="586"/>
      <c r="AB74" s="587"/>
      <c r="AC74" s="381">
        <v>2</v>
      </c>
      <c r="AD74" s="635"/>
      <c r="AE74" s="592">
        <f t="shared" ref="AE74:AE80" si="14">AC74*30</f>
        <v>60</v>
      </c>
      <c r="AF74" s="590"/>
      <c r="AG74" s="461">
        <f t="shared" ref="AG74:AG80" si="15">AI74+AK74+AM74</f>
        <v>36</v>
      </c>
      <c r="AH74" s="462"/>
      <c r="AI74" s="383">
        <v>18</v>
      </c>
      <c r="AJ74" s="382"/>
      <c r="AK74" s="383">
        <v>18</v>
      </c>
      <c r="AL74" s="382"/>
      <c r="AM74" s="383"/>
      <c r="AN74" s="382"/>
      <c r="AO74" s="461">
        <f t="shared" ref="AO74:AO80" si="16">AE74-AG74</f>
        <v>24</v>
      </c>
      <c r="AP74" s="584"/>
      <c r="AQ74" s="461">
        <v>2</v>
      </c>
      <c r="AR74" s="462"/>
      <c r="AS74" s="601"/>
      <c r="AT74" s="584"/>
      <c r="AU74" s="461"/>
      <c r="AV74" s="462"/>
      <c r="AW74" s="601"/>
      <c r="AX74" s="584"/>
      <c r="AY74" s="461"/>
      <c r="AZ74" s="462"/>
      <c r="BA74" s="601"/>
      <c r="BB74" s="584"/>
      <c r="BC74" s="461"/>
      <c r="BD74" s="462"/>
      <c r="BE74" s="601"/>
      <c r="BF74" s="584"/>
    </row>
    <row r="75" spans="4:58" s="162" customFormat="1" ht="23.25">
      <c r="D75" s="581" t="s">
        <v>197</v>
      </c>
      <c r="E75" s="582"/>
      <c r="F75" s="583"/>
      <c r="G75" s="637" t="s">
        <v>206</v>
      </c>
      <c r="H75" s="638"/>
      <c r="I75" s="638"/>
      <c r="J75" s="638"/>
      <c r="K75" s="638"/>
      <c r="L75" s="638"/>
      <c r="M75" s="638"/>
      <c r="N75" s="638"/>
      <c r="O75" s="638"/>
      <c r="P75" s="638"/>
      <c r="Q75" s="638"/>
      <c r="R75" s="638"/>
      <c r="S75" s="638"/>
      <c r="T75" s="638"/>
      <c r="U75" s="362"/>
      <c r="V75" s="363"/>
      <c r="W75" s="396">
        <v>2</v>
      </c>
      <c r="X75" s="568"/>
      <c r="Y75" s="575"/>
      <c r="Z75" s="576"/>
      <c r="AA75" s="576"/>
      <c r="AB75" s="577"/>
      <c r="AC75" s="362">
        <v>2</v>
      </c>
      <c r="AD75" s="629"/>
      <c r="AE75" s="634">
        <f t="shared" si="14"/>
        <v>60</v>
      </c>
      <c r="AF75" s="583"/>
      <c r="AG75" s="395">
        <f t="shared" si="15"/>
        <v>36</v>
      </c>
      <c r="AH75" s="396"/>
      <c r="AI75" s="360">
        <v>18</v>
      </c>
      <c r="AJ75" s="363"/>
      <c r="AK75" s="360">
        <v>18</v>
      </c>
      <c r="AL75" s="363"/>
      <c r="AM75" s="360"/>
      <c r="AN75" s="363"/>
      <c r="AO75" s="395">
        <f t="shared" si="16"/>
        <v>24</v>
      </c>
      <c r="AP75" s="568"/>
      <c r="AQ75" s="395"/>
      <c r="AR75" s="396"/>
      <c r="AS75" s="606">
        <v>2</v>
      </c>
      <c r="AT75" s="568"/>
      <c r="AU75" s="395"/>
      <c r="AV75" s="396"/>
      <c r="AW75" s="606"/>
      <c r="AX75" s="568"/>
      <c r="AY75" s="395"/>
      <c r="AZ75" s="396"/>
      <c r="BA75" s="606"/>
      <c r="BB75" s="568"/>
      <c r="BC75" s="395"/>
      <c r="BD75" s="396"/>
      <c r="BE75" s="606"/>
      <c r="BF75" s="568"/>
    </row>
    <row r="76" spans="4:58" s="162" customFormat="1" ht="23.25">
      <c r="D76" s="581" t="s">
        <v>198</v>
      </c>
      <c r="E76" s="582"/>
      <c r="F76" s="583"/>
      <c r="G76" s="367" t="s">
        <v>207</v>
      </c>
      <c r="H76" s="368"/>
      <c r="I76" s="368"/>
      <c r="J76" s="368"/>
      <c r="K76" s="368"/>
      <c r="L76" s="368"/>
      <c r="M76" s="368"/>
      <c r="N76" s="368"/>
      <c r="O76" s="368"/>
      <c r="P76" s="368"/>
      <c r="Q76" s="368"/>
      <c r="R76" s="368"/>
      <c r="S76" s="368"/>
      <c r="T76" s="368"/>
      <c r="U76" s="362"/>
      <c r="V76" s="363"/>
      <c r="W76" s="396">
        <v>3</v>
      </c>
      <c r="X76" s="568"/>
      <c r="Y76" s="575"/>
      <c r="Z76" s="576"/>
      <c r="AA76" s="576"/>
      <c r="AB76" s="577"/>
      <c r="AC76" s="362">
        <v>2</v>
      </c>
      <c r="AD76" s="629"/>
      <c r="AE76" s="634">
        <f t="shared" si="14"/>
        <v>60</v>
      </c>
      <c r="AF76" s="583"/>
      <c r="AG76" s="395">
        <f t="shared" si="15"/>
        <v>36</v>
      </c>
      <c r="AH76" s="396"/>
      <c r="AI76" s="360">
        <v>18</v>
      </c>
      <c r="AJ76" s="363"/>
      <c r="AK76" s="360">
        <v>18</v>
      </c>
      <c r="AL76" s="363"/>
      <c r="AM76" s="360"/>
      <c r="AN76" s="363"/>
      <c r="AO76" s="395">
        <f t="shared" si="16"/>
        <v>24</v>
      </c>
      <c r="AP76" s="568"/>
      <c r="AQ76" s="395"/>
      <c r="AR76" s="396"/>
      <c r="AS76" s="606"/>
      <c r="AT76" s="568"/>
      <c r="AU76" s="395">
        <v>2</v>
      </c>
      <c r="AV76" s="396"/>
      <c r="AW76" s="606"/>
      <c r="AX76" s="568"/>
      <c r="AY76" s="395"/>
      <c r="AZ76" s="396"/>
      <c r="BA76" s="606"/>
      <c r="BB76" s="568"/>
      <c r="BC76" s="395"/>
      <c r="BD76" s="396"/>
      <c r="BE76" s="606"/>
      <c r="BF76" s="568"/>
    </row>
    <row r="77" spans="4:58" s="162" customFormat="1" ht="23.25">
      <c r="D77" s="581" t="s">
        <v>199</v>
      </c>
      <c r="E77" s="582"/>
      <c r="F77" s="583"/>
      <c r="G77" s="367" t="s">
        <v>208</v>
      </c>
      <c r="H77" s="368"/>
      <c r="I77" s="368"/>
      <c r="J77" s="368"/>
      <c r="K77" s="368"/>
      <c r="L77" s="368"/>
      <c r="M77" s="368"/>
      <c r="N77" s="368"/>
      <c r="O77" s="368"/>
      <c r="P77" s="368"/>
      <c r="Q77" s="368"/>
      <c r="R77" s="368"/>
      <c r="S77" s="368"/>
      <c r="T77" s="368"/>
      <c r="U77" s="362"/>
      <c r="V77" s="363"/>
      <c r="W77" s="396">
        <v>3</v>
      </c>
      <c r="X77" s="568"/>
      <c r="Y77" s="575"/>
      <c r="Z77" s="576"/>
      <c r="AA77" s="576"/>
      <c r="AB77" s="577"/>
      <c r="AC77" s="362">
        <v>2</v>
      </c>
      <c r="AD77" s="629"/>
      <c r="AE77" s="634">
        <f t="shared" si="14"/>
        <v>60</v>
      </c>
      <c r="AF77" s="583"/>
      <c r="AG77" s="395">
        <f t="shared" si="15"/>
        <v>36</v>
      </c>
      <c r="AH77" s="396"/>
      <c r="AI77" s="360">
        <v>18</v>
      </c>
      <c r="AJ77" s="363"/>
      <c r="AK77" s="360">
        <v>18</v>
      </c>
      <c r="AL77" s="363"/>
      <c r="AM77" s="360"/>
      <c r="AN77" s="363"/>
      <c r="AO77" s="395">
        <f t="shared" si="16"/>
        <v>24</v>
      </c>
      <c r="AP77" s="568"/>
      <c r="AQ77" s="395"/>
      <c r="AR77" s="396"/>
      <c r="AS77" s="606"/>
      <c r="AT77" s="568"/>
      <c r="AU77" s="395">
        <v>2</v>
      </c>
      <c r="AV77" s="396"/>
      <c r="AW77" s="606"/>
      <c r="AX77" s="568"/>
      <c r="AY77" s="395"/>
      <c r="AZ77" s="396"/>
      <c r="BA77" s="606"/>
      <c r="BB77" s="568"/>
      <c r="BC77" s="395"/>
      <c r="BD77" s="396"/>
      <c r="BE77" s="606"/>
      <c r="BF77" s="568"/>
    </row>
    <row r="78" spans="4:58" s="162" customFormat="1" ht="23.25">
      <c r="D78" s="581" t="s">
        <v>200</v>
      </c>
      <c r="E78" s="582"/>
      <c r="F78" s="583"/>
      <c r="G78" s="637" t="s">
        <v>209</v>
      </c>
      <c r="H78" s="638"/>
      <c r="I78" s="638"/>
      <c r="J78" s="638"/>
      <c r="K78" s="638"/>
      <c r="L78" s="638"/>
      <c r="M78" s="638"/>
      <c r="N78" s="638"/>
      <c r="O78" s="638"/>
      <c r="P78" s="638"/>
      <c r="Q78" s="638"/>
      <c r="R78" s="638"/>
      <c r="S78" s="638"/>
      <c r="T78" s="638"/>
      <c r="U78" s="362"/>
      <c r="V78" s="363"/>
      <c r="W78" s="396">
        <v>6</v>
      </c>
      <c r="X78" s="568"/>
      <c r="Y78" s="575"/>
      <c r="Z78" s="576"/>
      <c r="AA78" s="576"/>
      <c r="AB78" s="577"/>
      <c r="AC78" s="362">
        <v>2</v>
      </c>
      <c r="AD78" s="629"/>
      <c r="AE78" s="634">
        <f t="shared" si="14"/>
        <v>60</v>
      </c>
      <c r="AF78" s="583"/>
      <c r="AG78" s="395">
        <f t="shared" si="15"/>
        <v>36</v>
      </c>
      <c r="AH78" s="396"/>
      <c r="AI78" s="360">
        <v>18</v>
      </c>
      <c r="AJ78" s="363"/>
      <c r="AK78" s="360">
        <v>18</v>
      </c>
      <c r="AL78" s="363"/>
      <c r="AM78" s="360"/>
      <c r="AN78" s="363"/>
      <c r="AO78" s="395">
        <f t="shared" si="16"/>
        <v>24</v>
      </c>
      <c r="AP78" s="568"/>
      <c r="AQ78" s="395"/>
      <c r="AR78" s="396"/>
      <c r="AS78" s="606"/>
      <c r="AT78" s="568"/>
      <c r="AU78" s="395"/>
      <c r="AV78" s="396"/>
      <c r="AW78" s="606"/>
      <c r="AX78" s="568"/>
      <c r="AY78" s="395"/>
      <c r="AZ78" s="396"/>
      <c r="BA78" s="606">
        <v>2</v>
      </c>
      <c r="BB78" s="568"/>
      <c r="BC78" s="395"/>
      <c r="BD78" s="396"/>
      <c r="BE78" s="606"/>
      <c r="BF78" s="568"/>
    </row>
    <row r="79" spans="4:58" s="162" customFormat="1" ht="23.25">
      <c r="D79" s="370" t="s">
        <v>201</v>
      </c>
      <c r="E79" s="630"/>
      <c r="F79" s="372"/>
      <c r="G79" s="367" t="s">
        <v>210</v>
      </c>
      <c r="H79" s="368"/>
      <c r="I79" s="368"/>
      <c r="J79" s="368"/>
      <c r="K79" s="368"/>
      <c r="L79" s="368"/>
      <c r="M79" s="368"/>
      <c r="N79" s="368"/>
      <c r="O79" s="368"/>
      <c r="P79" s="368"/>
      <c r="Q79" s="368"/>
      <c r="R79" s="368"/>
      <c r="S79" s="368"/>
      <c r="T79" s="368"/>
      <c r="U79" s="362"/>
      <c r="V79" s="363"/>
      <c r="W79" s="403">
        <v>6</v>
      </c>
      <c r="X79" s="405"/>
      <c r="Y79" s="575"/>
      <c r="Z79" s="576"/>
      <c r="AA79" s="576"/>
      <c r="AB79" s="577"/>
      <c r="AC79" s="362">
        <v>2</v>
      </c>
      <c r="AD79" s="629"/>
      <c r="AE79" s="620">
        <f t="shared" si="14"/>
        <v>60</v>
      </c>
      <c r="AF79" s="372"/>
      <c r="AG79" s="402">
        <f t="shared" si="15"/>
        <v>36</v>
      </c>
      <c r="AH79" s="403"/>
      <c r="AI79" s="360">
        <v>18</v>
      </c>
      <c r="AJ79" s="363"/>
      <c r="AK79" s="360">
        <v>18</v>
      </c>
      <c r="AL79" s="363"/>
      <c r="AM79" s="360"/>
      <c r="AN79" s="363"/>
      <c r="AO79" s="370">
        <f t="shared" si="16"/>
        <v>24</v>
      </c>
      <c r="AP79" s="372"/>
      <c r="AQ79" s="395"/>
      <c r="AR79" s="396"/>
      <c r="AS79" s="606"/>
      <c r="AT79" s="568"/>
      <c r="AU79" s="395"/>
      <c r="AV79" s="396"/>
      <c r="AW79" s="606"/>
      <c r="AX79" s="568"/>
      <c r="AY79" s="395"/>
      <c r="AZ79" s="396"/>
      <c r="BA79" s="620">
        <v>2</v>
      </c>
      <c r="BB79" s="372"/>
      <c r="BC79" s="395"/>
      <c r="BD79" s="396"/>
      <c r="BE79" s="606"/>
      <c r="BF79" s="568"/>
    </row>
    <row r="80" spans="4:58" s="162" customFormat="1" ht="23.25">
      <c r="D80" s="370" t="s">
        <v>202</v>
      </c>
      <c r="E80" s="630"/>
      <c r="F80" s="372"/>
      <c r="G80" s="367" t="s">
        <v>211</v>
      </c>
      <c r="H80" s="368"/>
      <c r="I80" s="368"/>
      <c r="J80" s="368"/>
      <c r="K80" s="368"/>
      <c r="L80" s="368"/>
      <c r="M80" s="368"/>
      <c r="N80" s="368"/>
      <c r="O80" s="368"/>
      <c r="P80" s="368"/>
      <c r="Q80" s="368"/>
      <c r="R80" s="368"/>
      <c r="S80" s="368"/>
      <c r="T80" s="368"/>
      <c r="U80" s="362"/>
      <c r="V80" s="363"/>
      <c r="W80" s="403">
        <v>7</v>
      </c>
      <c r="X80" s="405"/>
      <c r="Y80" s="575"/>
      <c r="Z80" s="576"/>
      <c r="AA80" s="576"/>
      <c r="AB80" s="577"/>
      <c r="AC80" s="362">
        <v>2</v>
      </c>
      <c r="AD80" s="629"/>
      <c r="AE80" s="620">
        <f t="shared" si="14"/>
        <v>60</v>
      </c>
      <c r="AF80" s="372"/>
      <c r="AG80" s="402">
        <f t="shared" si="15"/>
        <v>36</v>
      </c>
      <c r="AH80" s="403"/>
      <c r="AI80" s="360">
        <v>18</v>
      </c>
      <c r="AJ80" s="363"/>
      <c r="AK80" s="360">
        <v>18</v>
      </c>
      <c r="AL80" s="363"/>
      <c r="AM80" s="360"/>
      <c r="AN80" s="363"/>
      <c r="AO80" s="370">
        <f t="shared" si="16"/>
        <v>24</v>
      </c>
      <c r="AP80" s="372"/>
      <c r="AQ80" s="395"/>
      <c r="AR80" s="396"/>
      <c r="AS80" s="606"/>
      <c r="AT80" s="568"/>
      <c r="AU80" s="395"/>
      <c r="AV80" s="396"/>
      <c r="AW80" s="606"/>
      <c r="AX80" s="568"/>
      <c r="AY80" s="395"/>
      <c r="AZ80" s="396"/>
      <c r="BA80" s="606"/>
      <c r="BB80" s="568"/>
      <c r="BC80" s="370">
        <v>2</v>
      </c>
      <c r="BD80" s="371"/>
      <c r="BE80" s="606"/>
      <c r="BF80" s="568"/>
    </row>
    <row r="81" spans="4:58" s="165" customFormat="1" ht="23.25">
      <c r="D81" s="388" t="s">
        <v>203</v>
      </c>
      <c r="E81" s="389"/>
      <c r="F81" s="390"/>
      <c r="G81" s="378" t="s">
        <v>130</v>
      </c>
      <c r="H81" s="379"/>
      <c r="I81" s="379"/>
      <c r="J81" s="379"/>
      <c r="K81" s="379"/>
      <c r="L81" s="379"/>
      <c r="M81" s="379"/>
      <c r="N81" s="379"/>
      <c r="O81" s="379"/>
      <c r="P81" s="379"/>
      <c r="Q81" s="379"/>
      <c r="R81" s="379"/>
      <c r="S81" s="379"/>
      <c r="T81" s="379"/>
      <c r="U81" s="381"/>
      <c r="V81" s="382"/>
      <c r="W81" s="569" t="s">
        <v>318</v>
      </c>
      <c r="X81" s="571"/>
      <c r="Y81" s="631"/>
      <c r="Z81" s="632"/>
      <c r="AA81" s="632"/>
      <c r="AB81" s="633"/>
      <c r="AC81" s="381">
        <v>6</v>
      </c>
      <c r="AD81" s="625"/>
      <c r="AE81" s="636">
        <f>AC81*30</f>
        <v>180</v>
      </c>
      <c r="AF81" s="390"/>
      <c r="AG81" s="602">
        <f>AI81+AK81+AM81</f>
        <v>144</v>
      </c>
      <c r="AH81" s="603"/>
      <c r="AI81" s="383"/>
      <c r="AJ81" s="382"/>
      <c r="AK81" s="383">
        <v>144</v>
      </c>
      <c r="AL81" s="382"/>
      <c r="AM81" s="383"/>
      <c r="AN81" s="382"/>
      <c r="AO81" s="602">
        <f>AE81-AG81</f>
        <v>36</v>
      </c>
      <c r="AP81" s="605"/>
      <c r="AQ81" s="602">
        <v>2</v>
      </c>
      <c r="AR81" s="603"/>
      <c r="AS81" s="604">
        <v>2</v>
      </c>
      <c r="AT81" s="605"/>
      <c r="AU81" s="602">
        <v>2</v>
      </c>
      <c r="AV81" s="603"/>
      <c r="AW81" s="604">
        <v>2</v>
      </c>
      <c r="AX81" s="605"/>
      <c r="AY81" s="602"/>
      <c r="AZ81" s="603"/>
      <c r="BA81" s="604"/>
      <c r="BB81" s="605"/>
      <c r="BC81" s="602"/>
      <c r="BD81" s="603"/>
      <c r="BE81" s="604"/>
      <c r="BF81" s="605"/>
    </row>
    <row r="82" spans="4:58" s="162" customFormat="1" ht="24" thickBot="1">
      <c r="D82" s="588" t="s">
        <v>204</v>
      </c>
      <c r="E82" s="589"/>
      <c r="F82" s="590"/>
      <c r="G82" s="378" t="s">
        <v>184</v>
      </c>
      <c r="H82" s="379"/>
      <c r="I82" s="379"/>
      <c r="J82" s="379"/>
      <c r="K82" s="379"/>
      <c r="L82" s="379"/>
      <c r="M82" s="379"/>
      <c r="N82" s="379"/>
      <c r="O82" s="379"/>
      <c r="P82" s="379"/>
      <c r="Q82" s="379"/>
      <c r="R82" s="379"/>
      <c r="S82" s="379"/>
      <c r="T82" s="379"/>
      <c r="U82" s="381"/>
      <c r="V82" s="382"/>
      <c r="W82" s="462" t="s">
        <v>254</v>
      </c>
      <c r="X82" s="584"/>
      <c r="Y82" s="585"/>
      <c r="Z82" s="586"/>
      <c r="AA82" s="586"/>
      <c r="AB82" s="587"/>
      <c r="AC82" s="381">
        <v>4</v>
      </c>
      <c r="AD82" s="635"/>
      <c r="AE82" s="592">
        <f t="shared" ref="AE82" si="17">AC82*30</f>
        <v>120</v>
      </c>
      <c r="AF82" s="590"/>
      <c r="AG82" s="461">
        <f t="shared" ref="AG82" si="18">AI82+AK82+AM82</f>
        <v>90</v>
      </c>
      <c r="AH82" s="462"/>
      <c r="AI82" s="383"/>
      <c r="AJ82" s="382"/>
      <c r="AK82" s="383">
        <v>90</v>
      </c>
      <c r="AL82" s="382"/>
      <c r="AM82" s="383"/>
      <c r="AN82" s="382"/>
      <c r="AO82" s="461">
        <f t="shared" ref="AO82" si="19">AE82-AG82</f>
        <v>30</v>
      </c>
      <c r="AP82" s="584"/>
      <c r="AQ82" s="461"/>
      <c r="AR82" s="462"/>
      <c r="AS82" s="601"/>
      <c r="AT82" s="584"/>
      <c r="AU82" s="461"/>
      <c r="AV82" s="462"/>
      <c r="AW82" s="601"/>
      <c r="AX82" s="584"/>
      <c r="AY82" s="461">
        <v>2</v>
      </c>
      <c r="AZ82" s="462"/>
      <c r="BA82" s="601">
        <v>1</v>
      </c>
      <c r="BB82" s="584"/>
      <c r="BC82" s="461">
        <v>2</v>
      </c>
      <c r="BD82" s="462"/>
      <c r="BE82" s="601"/>
      <c r="BF82" s="584"/>
    </row>
    <row r="83" spans="4:58" s="162" customFormat="1" ht="24" thickBot="1">
      <c r="D83" s="385" t="s">
        <v>322</v>
      </c>
      <c r="E83" s="386"/>
      <c r="F83" s="386"/>
      <c r="G83" s="386"/>
      <c r="H83" s="386"/>
      <c r="I83" s="386"/>
      <c r="J83" s="386"/>
      <c r="K83" s="386"/>
      <c r="L83" s="386"/>
      <c r="M83" s="386"/>
      <c r="N83" s="386"/>
      <c r="O83" s="386"/>
      <c r="P83" s="386"/>
      <c r="Q83" s="386"/>
      <c r="R83" s="386"/>
      <c r="S83" s="386"/>
      <c r="T83" s="387"/>
      <c r="U83" s="463"/>
      <c r="V83" s="420"/>
      <c r="W83" s="451">
        <v>11</v>
      </c>
      <c r="X83" s="510"/>
      <c r="Y83" s="463"/>
      <c r="Z83" s="420"/>
      <c r="AA83" s="451"/>
      <c r="AB83" s="510"/>
      <c r="AC83" s="463">
        <f>SUM(AC74:AD82)</f>
        <v>24</v>
      </c>
      <c r="AD83" s="574"/>
      <c r="AE83" s="451">
        <f>SUM(AE74:AF82)</f>
        <v>720</v>
      </c>
      <c r="AF83" s="510"/>
      <c r="AG83" s="451">
        <f t="shared" ref="AG83" si="20">SUM(AG74:AH82)</f>
        <v>486</v>
      </c>
      <c r="AH83" s="574"/>
      <c r="AI83" s="451">
        <f t="shared" ref="AI83:BC83" si="21">SUM(AI74:AJ82)</f>
        <v>126</v>
      </c>
      <c r="AJ83" s="574"/>
      <c r="AK83" s="451">
        <f t="shared" si="21"/>
        <v>360</v>
      </c>
      <c r="AL83" s="574"/>
      <c r="AM83" s="451">
        <f t="shared" si="21"/>
        <v>0</v>
      </c>
      <c r="AN83" s="574"/>
      <c r="AO83" s="463">
        <f t="shared" si="21"/>
        <v>234</v>
      </c>
      <c r="AP83" s="510"/>
      <c r="AQ83" s="463">
        <f t="shared" si="21"/>
        <v>4</v>
      </c>
      <c r="AR83" s="574"/>
      <c r="AS83" s="451">
        <f t="shared" si="21"/>
        <v>4</v>
      </c>
      <c r="AT83" s="510"/>
      <c r="AU83" s="463">
        <f t="shared" si="21"/>
        <v>6</v>
      </c>
      <c r="AV83" s="574"/>
      <c r="AW83" s="451">
        <f>SUM(AW74:AX82)</f>
        <v>2</v>
      </c>
      <c r="AX83" s="510"/>
      <c r="AY83" s="463">
        <f t="shared" si="21"/>
        <v>2</v>
      </c>
      <c r="AZ83" s="574"/>
      <c r="BA83" s="451">
        <f>SUM(BA74:BB82)</f>
        <v>5</v>
      </c>
      <c r="BB83" s="510"/>
      <c r="BC83" s="463">
        <f t="shared" si="21"/>
        <v>4</v>
      </c>
      <c r="BD83" s="574"/>
      <c r="BE83" s="451">
        <f t="shared" ref="BE83" si="22">SUM(BE74:BF82)</f>
        <v>0</v>
      </c>
      <c r="BF83" s="510"/>
    </row>
    <row r="84" spans="4:58" s="162" customFormat="1" ht="24" thickBot="1">
      <c r="D84" s="385" t="s">
        <v>303</v>
      </c>
      <c r="E84" s="386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6"/>
      <c r="Q84" s="386"/>
      <c r="R84" s="386"/>
      <c r="S84" s="386"/>
      <c r="T84" s="387"/>
      <c r="U84" s="463">
        <f>U51+U67+U72+U83</f>
        <v>11</v>
      </c>
      <c r="V84" s="574"/>
      <c r="W84" s="451">
        <f>W51+W67+W72+W83</f>
        <v>29</v>
      </c>
      <c r="X84" s="510"/>
      <c r="Y84" s="463">
        <f t="shared" ref="Y84" si="23">Y51+Y67+Y72+Y83</f>
        <v>1</v>
      </c>
      <c r="Z84" s="574"/>
      <c r="AA84" s="451">
        <f t="shared" ref="AA84" si="24">AA51+AA67+AA72+AA83</f>
        <v>3</v>
      </c>
      <c r="AB84" s="510"/>
      <c r="AC84" s="451">
        <f t="shared" ref="AC84" si="25">AC51+AC67+AC72+AC83</f>
        <v>155</v>
      </c>
      <c r="AD84" s="574"/>
      <c r="AE84" s="451">
        <f t="shared" ref="AE84" si="26">AE51+AE67+AE72+AE83</f>
        <v>4650</v>
      </c>
      <c r="AF84" s="574"/>
      <c r="AG84" s="463">
        <f t="shared" ref="AG84" si="27">AG51+AG67+AG72+AG83</f>
        <v>2403</v>
      </c>
      <c r="AH84" s="574"/>
      <c r="AI84" s="451">
        <f t="shared" ref="AI84" si="28">AI51+AI67+AI72+AI83</f>
        <v>1098</v>
      </c>
      <c r="AJ84" s="574"/>
      <c r="AK84" s="451">
        <f t="shared" ref="AK84" si="29">AK51+AK67+AK72+AK83</f>
        <v>937</v>
      </c>
      <c r="AL84" s="574"/>
      <c r="AM84" s="451">
        <f t="shared" ref="AM84" si="30">AM51+AM67+AM72+AM83</f>
        <v>368</v>
      </c>
      <c r="AN84" s="510"/>
      <c r="AO84" s="451">
        <f t="shared" ref="AO84" si="31">AO51+AO67+AO72+AO83</f>
        <v>2247</v>
      </c>
      <c r="AP84" s="510"/>
      <c r="AQ84" s="451">
        <f t="shared" ref="AQ84" si="32">AQ51+AQ67+AQ72+AQ83</f>
        <v>28</v>
      </c>
      <c r="AR84" s="574"/>
      <c r="AS84" s="451">
        <f t="shared" ref="AS84" si="33">AS51+AS67+AS72+AS83</f>
        <v>28</v>
      </c>
      <c r="AT84" s="510"/>
      <c r="AU84" s="451">
        <f t="shared" ref="AU84" si="34">AU51+AU67+AU72+AU83</f>
        <v>22</v>
      </c>
      <c r="AV84" s="574"/>
      <c r="AW84" s="451">
        <f t="shared" ref="AW84" si="35">AW51+AW67+AW72+AW83</f>
        <v>17</v>
      </c>
      <c r="AX84" s="510"/>
      <c r="AY84" s="451">
        <f t="shared" ref="AY84" si="36">AY51+AY67+AY72+AY83</f>
        <v>13.5</v>
      </c>
      <c r="AZ84" s="574"/>
      <c r="BA84" s="451">
        <f t="shared" ref="BA84" si="37">BA51+BA67+BA72+BA83</f>
        <v>13</v>
      </c>
      <c r="BB84" s="510"/>
      <c r="BC84" s="451">
        <f t="shared" ref="BC84" si="38">BC51+BC67+BC72+BC83</f>
        <v>12</v>
      </c>
      <c r="BD84" s="574"/>
      <c r="BE84" s="451">
        <f t="shared" ref="BE84" si="39">BE51+BE67+BE72+BE83</f>
        <v>0</v>
      </c>
      <c r="BF84" s="510"/>
    </row>
    <row r="85" spans="4:58" s="162" customFormat="1" ht="24" thickBot="1">
      <c r="D85" s="597" t="s">
        <v>183</v>
      </c>
      <c r="E85" s="418"/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  <c r="T85" s="418"/>
      <c r="U85" s="418"/>
      <c r="V85" s="418"/>
      <c r="W85" s="418"/>
      <c r="X85" s="418"/>
      <c r="Y85" s="418"/>
      <c r="Z85" s="418"/>
      <c r="AA85" s="418"/>
      <c r="AB85" s="418"/>
      <c r="AC85" s="418"/>
      <c r="AD85" s="418"/>
      <c r="AE85" s="418"/>
      <c r="AF85" s="418"/>
      <c r="AG85" s="418"/>
      <c r="AH85" s="418"/>
      <c r="AI85" s="418"/>
      <c r="AJ85" s="418"/>
      <c r="AK85" s="418"/>
      <c r="AL85" s="418"/>
      <c r="AM85" s="418"/>
      <c r="AN85" s="418"/>
      <c r="AO85" s="418"/>
      <c r="AP85" s="418"/>
      <c r="AQ85" s="418"/>
      <c r="AR85" s="418"/>
      <c r="AS85" s="418"/>
      <c r="AT85" s="418"/>
      <c r="AU85" s="418"/>
      <c r="AV85" s="418"/>
      <c r="AW85" s="418"/>
      <c r="AX85" s="418"/>
      <c r="AY85" s="418"/>
      <c r="AZ85" s="418"/>
      <c r="BA85" s="418"/>
      <c r="BB85" s="418"/>
      <c r="BC85" s="418"/>
      <c r="BD85" s="418"/>
      <c r="BE85" s="418"/>
      <c r="BF85" s="598"/>
    </row>
    <row r="86" spans="4:58" s="162" customFormat="1" ht="24" thickBot="1">
      <c r="D86" s="597" t="s">
        <v>212</v>
      </c>
      <c r="E86" s="418"/>
      <c r="F86" s="418"/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  <c r="T86" s="418"/>
      <c r="U86" s="418"/>
      <c r="V86" s="418"/>
      <c r="W86" s="418"/>
      <c r="X86" s="418"/>
      <c r="Y86" s="418"/>
      <c r="Z86" s="418"/>
      <c r="AA86" s="418"/>
      <c r="AB86" s="418"/>
      <c r="AC86" s="418"/>
      <c r="AD86" s="418"/>
      <c r="AE86" s="418"/>
      <c r="AF86" s="418"/>
      <c r="AG86" s="418"/>
      <c r="AH86" s="418"/>
      <c r="AI86" s="418"/>
      <c r="AJ86" s="418"/>
      <c r="AK86" s="418"/>
      <c r="AL86" s="418"/>
      <c r="AM86" s="418"/>
      <c r="AN86" s="418"/>
      <c r="AO86" s="418"/>
      <c r="AP86" s="418"/>
      <c r="AQ86" s="418"/>
      <c r="AR86" s="418"/>
      <c r="AS86" s="418"/>
      <c r="AT86" s="418"/>
      <c r="AU86" s="418"/>
      <c r="AV86" s="418"/>
      <c r="AW86" s="418"/>
      <c r="AX86" s="418"/>
      <c r="AY86" s="418"/>
      <c r="AZ86" s="418"/>
      <c r="BA86" s="418"/>
      <c r="BB86" s="418"/>
      <c r="BC86" s="418"/>
      <c r="BD86" s="418"/>
      <c r="BE86" s="418"/>
      <c r="BF86" s="598"/>
    </row>
    <row r="87" spans="4:58" s="162" customFormat="1" ht="23.25">
      <c r="D87" s="578" t="s">
        <v>227</v>
      </c>
      <c r="E87" s="579"/>
      <c r="F87" s="580"/>
      <c r="G87" s="367" t="s">
        <v>116</v>
      </c>
      <c r="H87" s="368"/>
      <c r="I87" s="368"/>
      <c r="J87" s="368"/>
      <c r="K87" s="368"/>
      <c r="L87" s="368"/>
      <c r="M87" s="368"/>
      <c r="N87" s="368"/>
      <c r="O87" s="368"/>
      <c r="P87" s="368"/>
      <c r="Q87" s="368"/>
      <c r="R87" s="368"/>
      <c r="S87" s="368"/>
      <c r="T87" s="369"/>
      <c r="U87" s="362">
        <v>4</v>
      </c>
      <c r="V87" s="363"/>
      <c r="W87" s="360"/>
      <c r="X87" s="361"/>
      <c r="Y87" s="362"/>
      <c r="Z87" s="363"/>
      <c r="AA87" s="360"/>
      <c r="AB87" s="361"/>
      <c r="AC87" s="362">
        <v>7</v>
      </c>
      <c r="AD87" s="363"/>
      <c r="AE87" s="360">
        <f t="shared" ref="AE87:AE93" si="40">AC87*30</f>
        <v>210</v>
      </c>
      <c r="AF87" s="361"/>
      <c r="AG87" s="370">
        <f t="shared" ref="AG87:AG93" si="41">AI87+AK87+AM87</f>
        <v>108</v>
      </c>
      <c r="AH87" s="371"/>
      <c r="AI87" s="360">
        <v>54</v>
      </c>
      <c r="AJ87" s="363"/>
      <c r="AK87" s="360">
        <v>36</v>
      </c>
      <c r="AL87" s="363"/>
      <c r="AM87" s="360">
        <v>18</v>
      </c>
      <c r="AN87" s="361"/>
      <c r="AO87" s="370">
        <f t="shared" ref="AO87:AO93" si="42">AE87-AG87</f>
        <v>102</v>
      </c>
      <c r="AP87" s="372"/>
      <c r="AQ87" s="362"/>
      <c r="AR87" s="363"/>
      <c r="AS87" s="360"/>
      <c r="AT87" s="361"/>
      <c r="AU87" s="362"/>
      <c r="AV87" s="363"/>
      <c r="AW87" s="360">
        <v>6</v>
      </c>
      <c r="AX87" s="361"/>
      <c r="AY87" s="362"/>
      <c r="AZ87" s="363"/>
      <c r="BA87" s="360"/>
      <c r="BB87" s="361"/>
      <c r="BC87" s="362"/>
      <c r="BD87" s="363"/>
      <c r="BE87" s="308"/>
      <c r="BF87" s="309"/>
    </row>
    <row r="88" spans="4:58" s="166" customFormat="1" ht="23.25">
      <c r="D88" s="364" t="s">
        <v>228</v>
      </c>
      <c r="E88" s="365"/>
      <c r="F88" s="366"/>
      <c r="G88" s="626" t="s">
        <v>125</v>
      </c>
      <c r="H88" s="627"/>
      <c r="I88" s="627"/>
      <c r="J88" s="627"/>
      <c r="K88" s="627"/>
      <c r="L88" s="627"/>
      <c r="M88" s="627"/>
      <c r="N88" s="627"/>
      <c r="O88" s="627"/>
      <c r="P88" s="627"/>
      <c r="Q88" s="627"/>
      <c r="R88" s="627"/>
      <c r="S88" s="627"/>
      <c r="T88" s="628"/>
      <c r="U88" s="362" t="s">
        <v>237</v>
      </c>
      <c r="V88" s="363"/>
      <c r="W88" s="360"/>
      <c r="X88" s="361"/>
      <c r="Y88" s="362"/>
      <c r="Z88" s="363"/>
      <c r="AA88" s="360"/>
      <c r="AB88" s="361"/>
      <c r="AC88" s="362">
        <v>7</v>
      </c>
      <c r="AD88" s="363"/>
      <c r="AE88" s="360">
        <f t="shared" si="40"/>
        <v>210</v>
      </c>
      <c r="AF88" s="361"/>
      <c r="AG88" s="370">
        <f t="shared" si="41"/>
        <v>90</v>
      </c>
      <c r="AH88" s="371"/>
      <c r="AI88" s="360">
        <v>54</v>
      </c>
      <c r="AJ88" s="363"/>
      <c r="AK88" s="360">
        <v>18</v>
      </c>
      <c r="AL88" s="363"/>
      <c r="AM88" s="360">
        <v>18</v>
      </c>
      <c r="AN88" s="361"/>
      <c r="AO88" s="370">
        <f t="shared" si="42"/>
        <v>120</v>
      </c>
      <c r="AP88" s="372"/>
      <c r="AQ88" s="362"/>
      <c r="AR88" s="363"/>
      <c r="AS88" s="360"/>
      <c r="AT88" s="361"/>
      <c r="AU88" s="362"/>
      <c r="AV88" s="363"/>
      <c r="AW88" s="360"/>
      <c r="AX88" s="361"/>
      <c r="AY88" s="362">
        <v>2</v>
      </c>
      <c r="AZ88" s="363"/>
      <c r="BA88" s="360">
        <v>3</v>
      </c>
      <c r="BB88" s="361"/>
      <c r="BC88" s="362"/>
      <c r="BD88" s="363"/>
      <c r="BE88" s="308"/>
      <c r="BF88" s="309"/>
    </row>
    <row r="89" spans="4:58" s="162" customFormat="1" ht="23.25">
      <c r="D89" s="364" t="s">
        <v>244</v>
      </c>
      <c r="E89" s="365"/>
      <c r="F89" s="366"/>
      <c r="G89" s="367" t="s">
        <v>127</v>
      </c>
      <c r="H89" s="368"/>
      <c r="I89" s="368"/>
      <c r="J89" s="368"/>
      <c r="K89" s="368"/>
      <c r="L89" s="368"/>
      <c r="M89" s="368"/>
      <c r="N89" s="368"/>
      <c r="O89" s="368"/>
      <c r="P89" s="368"/>
      <c r="Q89" s="368"/>
      <c r="R89" s="368"/>
      <c r="S89" s="368"/>
      <c r="T89" s="369"/>
      <c r="U89" s="362" t="s">
        <v>237</v>
      </c>
      <c r="V89" s="363"/>
      <c r="W89" s="360"/>
      <c r="X89" s="361"/>
      <c r="Y89" s="362"/>
      <c r="Z89" s="363"/>
      <c r="AA89" s="360"/>
      <c r="AB89" s="361"/>
      <c r="AC89" s="362">
        <v>9</v>
      </c>
      <c r="AD89" s="363"/>
      <c r="AE89" s="360">
        <f t="shared" si="40"/>
        <v>270</v>
      </c>
      <c r="AF89" s="361"/>
      <c r="AG89" s="370">
        <f t="shared" si="41"/>
        <v>126</v>
      </c>
      <c r="AH89" s="371"/>
      <c r="AI89" s="360">
        <v>72</v>
      </c>
      <c r="AJ89" s="363"/>
      <c r="AK89" s="360">
        <v>18</v>
      </c>
      <c r="AL89" s="363"/>
      <c r="AM89" s="360">
        <v>36</v>
      </c>
      <c r="AN89" s="361"/>
      <c r="AO89" s="370">
        <f t="shared" si="42"/>
        <v>144</v>
      </c>
      <c r="AP89" s="372"/>
      <c r="AQ89" s="362"/>
      <c r="AR89" s="363"/>
      <c r="AS89" s="360"/>
      <c r="AT89" s="361"/>
      <c r="AU89" s="362"/>
      <c r="AV89" s="363"/>
      <c r="AW89" s="360"/>
      <c r="AX89" s="361"/>
      <c r="AY89" s="362">
        <v>3</v>
      </c>
      <c r="AZ89" s="363"/>
      <c r="BA89" s="360">
        <v>4</v>
      </c>
      <c r="BB89" s="361"/>
      <c r="BC89" s="362"/>
      <c r="BD89" s="363"/>
      <c r="BE89" s="308"/>
      <c r="BF89" s="309"/>
    </row>
    <row r="90" spans="4:58" s="162" customFormat="1" ht="23.25">
      <c r="D90" s="364" t="s">
        <v>245</v>
      </c>
      <c r="E90" s="365"/>
      <c r="F90" s="366"/>
      <c r="G90" s="367" t="s">
        <v>126</v>
      </c>
      <c r="H90" s="368"/>
      <c r="I90" s="368"/>
      <c r="J90" s="368"/>
      <c r="K90" s="368"/>
      <c r="L90" s="368"/>
      <c r="M90" s="368"/>
      <c r="N90" s="368"/>
      <c r="O90" s="368"/>
      <c r="P90" s="368"/>
      <c r="Q90" s="368"/>
      <c r="R90" s="368"/>
      <c r="S90" s="368"/>
      <c r="T90" s="369"/>
      <c r="U90" s="362" t="s">
        <v>254</v>
      </c>
      <c r="V90" s="363"/>
      <c r="W90" s="360"/>
      <c r="X90" s="361"/>
      <c r="Y90" s="362">
        <v>7</v>
      </c>
      <c r="Z90" s="363"/>
      <c r="AA90" s="360"/>
      <c r="AB90" s="361"/>
      <c r="AC90" s="362">
        <v>8.5</v>
      </c>
      <c r="AD90" s="363"/>
      <c r="AE90" s="360">
        <f t="shared" si="40"/>
        <v>255</v>
      </c>
      <c r="AF90" s="361"/>
      <c r="AG90" s="370">
        <f t="shared" si="41"/>
        <v>90</v>
      </c>
      <c r="AH90" s="371"/>
      <c r="AI90" s="360">
        <v>54</v>
      </c>
      <c r="AJ90" s="363"/>
      <c r="AK90" s="360">
        <v>18</v>
      </c>
      <c r="AL90" s="363"/>
      <c r="AM90" s="360">
        <v>18</v>
      </c>
      <c r="AN90" s="361"/>
      <c r="AO90" s="370">
        <f t="shared" si="42"/>
        <v>165</v>
      </c>
      <c r="AP90" s="372"/>
      <c r="AQ90" s="362"/>
      <c r="AR90" s="363"/>
      <c r="AS90" s="360"/>
      <c r="AT90" s="361"/>
      <c r="AU90" s="362"/>
      <c r="AV90" s="363"/>
      <c r="AW90" s="360"/>
      <c r="AX90" s="361"/>
      <c r="AY90" s="362"/>
      <c r="AZ90" s="363"/>
      <c r="BA90" s="360">
        <v>4</v>
      </c>
      <c r="BB90" s="361"/>
      <c r="BC90" s="362">
        <v>1</v>
      </c>
      <c r="BD90" s="363"/>
      <c r="BE90" s="308"/>
      <c r="BF90" s="309"/>
    </row>
    <row r="91" spans="4:58" s="162" customFormat="1" ht="23.25">
      <c r="D91" s="364" t="s">
        <v>246</v>
      </c>
      <c r="E91" s="365"/>
      <c r="F91" s="366"/>
      <c r="G91" s="367" t="s">
        <v>259</v>
      </c>
      <c r="H91" s="368"/>
      <c r="I91" s="368"/>
      <c r="J91" s="368"/>
      <c r="K91" s="368"/>
      <c r="L91" s="368"/>
      <c r="M91" s="368"/>
      <c r="N91" s="368"/>
      <c r="O91" s="368"/>
      <c r="P91" s="368"/>
      <c r="Q91" s="368"/>
      <c r="R91" s="368"/>
      <c r="S91" s="368"/>
      <c r="T91" s="369"/>
      <c r="U91" s="362">
        <v>7</v>
      </c>
      <c r="V91" s="363"/>
      <c r="W91" s="360"/>
      <c r="X91" s="361"/>
      <c r="Y91" s="362"/>
      <c r="Z91" s="363"/>
      <c r="AA91" s="360"/>
      <c r="AB91" s="361"/>
      <c r="AC91" s="362">
        <v>7.5</v>
      </c>
      <c r="AD91" s="363"/>
      <c r="AE91" s="360">
        <f t="shared" si="40"/>
        <v>225</v>
      </c>
      <c r="AF91" s="361"/>
      <c r="AG91" s="370">
        <f t="shared" si="41"/>
        <v>99</v>
      </c>
      <c r="AH91" s="371"/>
      <c r="AI91" s="360">
        <v>36</v>
      </c>
      <c r="AJ91" s="363"/>
      <c r="AK91" s="360">
        <v>27</v>
      </c>
      <c r="AL91" s="363"/>
      <c r="AM91" s="360">
        <v>36</v>
      </c>
      <c r="AN91" s="361"/>
      <c r="AO91" s="370">
        <f t="shared" si="42"/>
        <v>126</v>
      </c>
      <c r="AP91" s="372"/>
      <c r="AQ91" s="362"/>
      <c r="AR91" s="363"/>
      <c r="AS91" s="360"/>
      <c r="AT91" s="361"/>
      <c r="AU91" s="362"/>
      <c r="AV91" s="363"/>
      <c r="AW91" s="360"/>
      <c r="AX91" s="361"/>
      <c r="AY91" s="362"/>
      <c r="AZ91" s="363"/>
      <c r="BA91" s="360"/>
      <c r="BB91" s="361"/>
      <c r="BC91" s="362">
        <v>5.5</v>
      </c>
      <c r="BD91" s="363"/>
      <c r="BE91" s="308"/>
      <c r="BF91" s="309"/>
    </row>
    <row r="92" spans="4:58" s="162" customFormat="1" ht="23.25">
      <c r="D92" s="364" t="s">
        <v>247</v>
      </c>
      <c r="E92" s="365"/>
      <c r="F92" s="366"/>
      <c r="G92" s="367" t="s">
        <v>255</v>
      </c>
      <c r="H92" s="368"/>
      <c r="I92" s="368"/>
      <c r="J92" s="368"/>
      <c r="K92" s="368"/>
      <c r="L92" s="368"/>
      <c r="M92" s="368"/>
      <c r="N92" s="368"/>
      <c r="O92" s="368"/>
      <c r="P92" s="368"/>
      <c r="Q92" s="368"/>
      <c r="R92" s="368"/>
      <c r="S92" s="368"/>
      <c r="T92" s="369"/>
      <c r="U92" s="362">
        <v>7</v>
      </c>
      <c r="V92" s="363"/>
      <c r="W92" s="360"/>
      <c r="X92" s="361"/>
      <c r="Y92" s="362"/>
      <c r="Z92" s="363"/>
      <c r="AA92" s="360"/>
      <c r="AB92" s="361"/>
      <c r="AC92" s="362">
        <v>7.5</v>
      </c>
      <c r="AD92" s="363"/>
      <c r="AE92" s="360">
        <f t="shared" si="40"/>
        <v>225</v>
      </c>
      <c r="AF92" s="361"/>
      <c r="AG92" s="370">
        <f t="shared" si="41"/>
        <v>99</v>
      </c>
      <c r="AH92" s="371"/>
      <c r="AI92" s="360">
        <v>36</v>
      </c>
      <c r="AJ92" s="363"/>
      <c r="AK92" s="360">
        <v>36</v>
      </c>
      <c r="AL92" s="363"/>
      <c r="AM92" s="360">
        <v>27</v>
      </c>
      <c r="AN92" s="361"/>
      <c r="AO92" s="370">
        <f t="shared" si="42"/>
        <v>126</v>
      </c>
      <c r="AP92" s="372"/>
      <c r="AQ92" s="362"/>
      <c r="AR92" s="363"/>
      <c r="AS92" s="360"/>
      <c r="AT92" s="361"/>
      <c r="AU92" s="362"/>
      <c r="AV92" s="363"/>
      <c r="AW92" s="360"/>
      <c r="AX92" s="361"/>
      <c r="AY92" s="362"/>
      <c r="AZ92" s="363"/>
      <c r="BA92" s="360"/>
      <c r="BB92" s="361"/>
      <c r="BC92" s="362">
        <v>5.5</v>
      </c>
      <c r="BD92" s="363"/>
      <c r="BE92" s="308"/>
      <c r="BF92" s="309"/>
    </row>
    <row r="93" spans="4:58" s="162" customFormat="1" ht="24" thickBot="1">
      <c r="D93" s="364" t="s">
        <v>248</v>
      </c>
      <c r="E93" s="365"/>
      <c r="F93" s="366"/>
      <c r="G93" s="367" t="s">
        <v>93</v>
      </c>
      <c r="H93" s="368"/>
      <c r="I93" s="368"/>
      <c r="J93" s="368"/>
      <c r="K93" s="368"/>
      <c r="L93" s="368"/>
      <c r="M93" s="368"/>
      <c r="N93" s="368"/>
      <c r="O93" s="368"/>
      <c r="P93" s="368"/>
      <c r="Q93" s="368"/>
      <c r="R93" s="368"/>
      <c r="S93" s="368"/>
      <c r="T93" s="369"/>
      <c r="U93" s="362">
        <v>8</v>
      </c>
      <c r="V93" s="363"/>
      <c r="W93" s="360"/>
      <c r="X93" s="363"/>
      <c r="Y93" s="362"/>
      <c r="Z93" s="363"/>
      <c r="AA93" s="360"/>
      <c r="AB93" s="361"/>
      <c r="AC93" s="362">
        <v>5</v>
      </c>
      <c r="AD93" s="363"/>
      <c r="AE93" s="360">
        <f t="shared" si="40"/>
        <v>150</v>
      </c>
      <c r="AF93" s="361"/>
      <c r="AG93" s="402">
        <f t="shared" si="41"/>
        <v>72</v>
      </c>
      <c r="AH93" s="403"/>
      <c r="AI93" s="360">
        <v>54</v>
      </c>
      <c r="AJ93" s="373"/>
      <c r="AK93" s="360"/>
      <c r="AL93" s="363"/>
      <c r="AM93" s="360">
        <v>18</v>
      </c>
      <c r="AN93" s="363"/>
      <c r="AO93" s="402">
        <f t="shared" si="42"/>
        <v>78</v>
      </c>
      <c r="AP93" s="405"/>
      <c r="AQ93" s="362"/>
      <c r="AR93" s="363"/>
      <c r="AS93" s="360"/>
      <c r="AT93" s="373"/>
      <c r="AU93" s="362"/>
      <c r="AV93" s="363"/>
      <c r="AW93" s="360"/>
      <c r="AX93" s="361"/>
      <c r="AY93" s="373"/>
      <c r="AZ93" s="363"/>
      <c r="BA93" s="360"/>
      <c r="BB93" s="373"/>
      <c r="BC93" s="362"/>
      <c r="BD93" s="363"/>
      <c r="BE93" s="360">
        <v>8</v>
      </c>
      <c r="BF93" s="361"/>
    </row>
    <row r="94" spans="4:58" s="162" customFormat="1" ht="24" thickBot="1">
      <c r="D94" s="385" t="s">
        <v>321</v>
      </c>
      <c r="E94" s="386"/>
      <c r="F94" s="386"/>
      <c r="G94" s="386"/>
      <c r="H94" s="386"/>
      <c r="I94" s="386"/>
      <c r="J94" s="386"/>
      <c r="K94" s="386"/>
      <c r="L94" s="386"/>
      <c r="M94" s="386"/>
      <c r="N94" s="386"/>
      <c r="O94" s="386"/>
      <c r="P94" s="386"/>
      <c r="Q94" s="386"/>
      <c r="R94" s="386"/>
      <c r="S94" s="386"/>
      <c r="T94" s="387"/>
      <c r="U94" s="463">
        <v>10</v>
      </c>
      <c r="V94" s="420"/>
      <c r="W94" s="451"/>
      <c r="X94" s="510"/>
      <c r="Y94" s="463">
        <v>1</v>
      </c>
      <c r="Z94" s="420"/>
      <c r="AA94" s="451"/>
      <c r="AB94" s="510"/>
      <c r="AC94" s="463">
        <f>SUM(AC87:AD93)</f>
        <v>51.5</v>
      </c>
      <c r="AD94" s="420"/>
      <c r="AE94" s="451">
        <f>SUM(AE87:AF93)</f>
        <v>1545</v>
      </c>
      <c r="AF94" s="510"/>
      <c r="AG94" s="463">
        <f>SUM(AG87:AH93)</f>
        <v>684</v>
      </c>
      <c r="AH94" s="420"/>
      <c r="AI94" s="451">
        <f>SUM(AI87:AJ93)</f>
        <v>360</v>
      </c>
      <c r="AJ94" s="420"/>
      <c r="AK94" s="451">
        <f>SUM(AK87:AL93)</f>
        <v>153</v>
      </c>
      <c r="AL94" s="420"/>
      <c r="AM94" s="451">
        <f>SUM(AM87:AN93)</f>
        <v>171</v>
      </c>
      <c r="AN94" s="510"/>
      <c r="AO94" s="463">
        <f>SUM(AO87:AP93)</f>
        <v>861</v>
      </c>
      <c r="AP94" s="510"/>
      <c r="AQ94" s="463">
        <f>SUM(AQ87:AR93)</f>
        <v>0</v>
      </c>
      <c r="AR94" s="420"/>
      <c r="AS94" s="451">
        <f>SUM(AS87:AT93)</f>
        <v>0</v>
      </c>
      <c r="AT94" s="510"/>
      <c r="AU94" s="463">
        <f>SUM(AU87:AV93)</f>
        <v>0</v>
      </c>
      <c r="AV94" s="420"/>
      <c r="AW94" s="451">
        <f>SUM(AW87:AX93)</f>
        <v>6</v>
      </c>
      <c r="AX94" s="510"/>
      <c r="AY94" s="463">
        <f>SUM(AY87:AZ93)</f>
        <v>5</v>
      </c>
      <c r="AZ94" s="420"/>
      <c r="BA94" s="451">
        <f>SUM(BA87:BB93)</f>
        <v>11</v>
      </c>
      <c r="BB94" s="510"/>
      <c r="BC94" s="463">
        <f>SUM(BC87:BD93)</f>
        <v>12</v>
      </c>
      <c r="BD94" s="420"/>
      <c r="BE94" s="451">
        <f>SUM(BE87:BF93)</f>
        <v>8</v>
      </c>
      <c r="BF94" s="510"/>
    </row>
    <row r="95" spans="4:58" s="162" customFormat="1" ht="24" thickBot="1">
      <c r="D95" s="597" t="s">
        <v>213</v>
      </c>
      <c r="E95" s="418"/>
      <c r="F95" s="418"/>
      <c r="G95" s="418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  <c r="T95" s="418"/>
      <c r="U95" s="418"/>
      <c r="V95" s="418"/>
      <c r="W95" s="418"/>
      <c r="X95" s="418"/>
      <c r="Y95" s="418"/>
      <c r="Z95" s="418"/>
      <c r="AA95" s="418"/>
      <c r="AB95" s="418"/>
      <c r="AC95" s="418"/>
      <c r="AD95" s="418"/>
      <c r="AE95" s="418"/>
      <c r="AF95" s="418"/>
      <c r="AG95" s="418"/>
      <c r="AH95" s="418"/>
      <c r="AI95" s="418"/>
      <c r="AJ95" s="418"/>
      <c r="AK95" s="418"/>
      <c r="AL95" s="418"/>
      <c r="AM95" s="418"/>
      <c r="AN95" s="418"/>
      <c r="AO95" s="418"/>
      <c r="AP95" s="418"/>
      <c r="AQ95" s="418"/>
      <c r="AR95" s="418"/>
      <c r="AS95" s="418"/>
      <c r="AT95" s="418"/>
      <c r="AU95" s="418"/>
      <c r="AV95" s="418"/>
      <c r="AW95" s="418"/>
      <c r="AX95" s="418"/>
      <c r="AY95" s="418"/>
      <c r="AZ95" s="418"/>
      <c r="BA95" s="418"/>
      <c r="BB95" s="418"/>
      <c r="BC95" s="418"/>
      <c r="BD95" s="418"/>
      <c r="BE95" s="418"/>
      <c r="BF95" s="598"/>
    </row>
    <row r="96" spans="4:58" s="162" customFormat="1" ht="23.25">
      <c r="D96" s="413" t="s">
        <v>229</v>
      </c>
      <c r="E96" s="414"/>
      <c r="F96" s="415"/>
      <c r="G96" s="367" t="s">
        <v>226</v>
      </c>
      <c r="H96" s="368"/>
      <c r="I96" s="368"/>
      <c r="J96" s="368"/>
      <c r="K96" s="368"/>
      <c r="L96" s="368"/>
      <c r="M96" s="368"/>
      <c r="N96" s="368"/>
      <c r="O96" s="368"/>
      <c r="P96" s="368"/>
      <c r="Q96" s="368"/>
      <c r="R96" s="368"/>
      <c r="S96" s="368"/>
      <c r="T96" s="369"/>
      <c r="U96" s="381"/>
      <c r="V96" s="382"/>
      <c r="W96" s="383">
        <v>3</v>
      </c>
      <c r="X96" s="382"/>
      <c r="Y96" s="362"/>
      <c r="Z96" s="363"/>
      <c r="AA96" s="360"/>
      <c r="AB96" s="361"/>
      <c r="AC96" s="381">
        <v>3</v>
      </c>
      <c r="AD96" s="382"/>
      <c r="AE96" s="360">
        <f t="shared" ref="AE96:AE105" si="43">AC96*30</f>
        <v>90</v>
      </c>
      <c r="AF96" s="361"/>
      <c r="AG96" s="402">
        <f t="shared" ref="AG96:AG105" si="44">AI96+AK96+AM96</f>
        <v>36</v>
      </c>
      <c r="AH96" s="403"/>
      <c r="AI96" s="383">
        <v>18</v>
      </c>
      <c r="AJ96" s="624"/>
      <c r="AK96" s="383">
        <v>9</v>
      </c>
      <c r="AL96" s="382"/>
      <c r="AM96" s="383">
        <v>9</v>
      </c>
      <c r="AN96" s="382"/>
      <c r="AO96" s="402">
        <f t="shared" ref="AO96:AO105" si="45">AE96-AG96</f>
        <v>54</v>
      </c>
      <c r="AP96" s="405"/>
      <c r="AQ96" s="362"/>
      <c r="AR96" s="363"/>
      <c r="AS96" s="383"/>
      <c r="AT96" s="624"/>
      <c r="AU96" s="381">
        <v>2</v>
      </c>
      <c r="AV96" s="382"/>
      <c r="AW96" s="383"/>
      <c r="AX96" s="384"/>
      <c r="AY96" s="624"/>
      <c r="AZ96" s="382"/>
      <c r="BA96" s="383"/>
      <c r="BB96" s="624"/>
      <c r="BC96" s="381"/>
      <c r="BD96" s="382"/>
      <c r="BE96" s="383"/>
      <c r="BF96" s="384"/>
    </row>
    <row r="97" spans="4:58" s="162" customFormat="1" ht="23.25">
      <c r="D97" s="413" t="s">
        <v>230</v>
      </c>
      <c r="E97" s="414"/>
      <c r="F97" s="415"/>
      <c r="G97" s="367" t="s">
        <v>231</v>
      </c>
      <c r="H97" s="368"/>
      <c r="I97" s="368"/>
      <c r="J97" s="368"/>
      <c r="K97" s="368"/>
      <c r="L97" s="368"/>
      <c r="M97" s="368"/>
      <c r="N97" s="368"/>
      <c r="O97" s="368"/>
      <c r="P97" s="368"/>
      <c r="Q97" s="368"/>
      <c r="R97" s="368"/>
      <c r="S97" s="368"/>
      <c r="T97" s="369"/>
      <c r="U97" s="362"/>
      <c r="V97" s="363"/>
      <c r="W97" s="360">
        <v>3</v>
      </c>
      <c r="X97" s="361"/>
      <c r="Y97" s="362"/>
      <c r="Z97" s="363"/>
      <c r="AA97" s="360"/>
      <c r="AB97" s="361"/>
      <c r="AC97" s="362">
        <v>2</v>
      </c>
      <c r="AD97" s="363"/>
      <c r="AE97" s="360">
        <f>AC97*30</f>
        <v>60</v>
      </c>
      <c r="AF97" s="361"/>
      <c r="AG97" s="370">
        <f>AI97+AK97+AM97</f>
        <v>36</v>
      </c>
      <c r="AH97" s="371"/>
      <c r="AI97" s="360">
        <v>18</v>
      </c>
      <c r="AJ97" s="363"/>
      <c r="AK97" s="360"/>
      <c r="AL97" s="363"/>
      <c r="AM97" s="360">
        <v>18</v>
      </c>
      <c r="AN97" s="361"/>
      <c r="AO97" s="370">
        <f>AE97-AG97</f>
        <v>24</v>
      </c>
      <c r="AP97" s="372"/>
      <c r="AQ97" s="362"/>
      <c r="AR97" s="363"/>
      <c r="AS97" s="360"/>
      <c r="AT97" s="361"/>
      <c r="AU97" s="362">
        <v>2</v>
      </c>
      <c r="AV97" s="363"/>
      <c r="AW97" s="360"/>
      <c r="AX97" s="361"/>
      <c r="AY97" s="362"/>
      <c r="AZ97" s="363"/>
      <c r="BA97" s="360"/>
      <c r="BB97" s="361"/>
      <c r="BC97" s="362"/>
      <c r="BD97" s="363"/>
      <c r="BE97" s="308"/>
      <c r="BF97" s="309"/>
    </row>
    <row r="98" spans="4:58" s="162" customFormat="1" ht="23.25">
      <c r="D98" s="413" t="s">
        <v>233</v>
      </c>
      <c r="E98" s="414"/>
      <c r="F98" s="415"/>
      <c r="G98" s="367" t="s">
        <v>282</v>
      </c>
      <c r="H98" s="368"/>
      <c r="I98" s="368"/>
      <c r="J98" s="368"/>
      <c r="K98" s="368"/>
      <c r="L98" s="368"/>
      <c r="M98" s="368"/>
      <c r="N98" s="368"/>
      <c r="O98" s="368"/>
      <c r="P98" s="368"/>
      <c r="Q98" s="368"/>
      <c r="R98" s="368"/>
      <c r="S98" s="368"/>
      <c r="T98" s="369"/>
      <c r="U98" s="373"/>
      <c r="V98" s="363"/>
      <c r="W98" s="360">
        <v>3</v>
      </c>
      <c r="X98" s="373"/>
      <c r="Y98" s="362"/>
      <c r="Z98" s="363"/>
      <c r="AA98" s="360"/>
      <c r="AB98" s="361"/>
      <c r="AC98" s="373">
        <v>2</v>
      </c>
      <c r="AD98" s="363"/>
      <c r="AE98" s="360">
        <f>AC98*30</f>
        <v>60</v>
      </c>
      <c r="AF98" s="361"/>
      <c r="AG98" s="402">
        <f>AI98+AK98+AM98</f>
        <v>36</v>
      </c>
      <c r="AH98" s="403"/>
      <c r="AI98" s="360">
        <v>18</v>
      </c>
      <c r="AJ98" s="363"/>
      <c r="AK98" s="360"/>
      <c r="AL98" s="373"/>
      <c r="AM98" s="360">
        <v>18</v>
      </c>
      <c r="AN98" s="363"/>
      <c r="AO98" s="402">
        <f>AE98-AG98</f>
        <v>24</v>
      </c>
      <c r="AP98" s="405"/>
      <c r="AQ98" s="362"/>
      <c r="AR98" s="363"/>
      <c r="AS98" s="360"/>
      <c r="AT98" s="361"/>
      <c r="AU98" s="373">
        <v>2</v>
      </c>
      <c r="AV98" s="363"/>
      <c r="AW98" s="360"/>
      <c r="AX98" s="373"/>
      <c r="AY98" s="362"/>
      <c r="AZ98" s="363"/>
      <c r="BA98" s="360"/>
      <c r="BB98" s="361"/>
      <c r="BC98" s="373"/>
      <c r="BD98" s="363"/>
      <c r="BE98" s="360"/>
      <c r="BF98" s="361"/>
    </row>
    <row r="99" spans="4:58" s="162" customFormat="1" ht="23.25">
      <c r="D99" s="413" t="s">
        <v>234</v>
      </c>
      <c r="E99" s="414"/>
      <c r="F99" s="415"/>
      <c r="G99" s="367" t="s">
        <v>232</v>
      </c>
      <c r="H99" s="368"/>
      <c r="I99" s="368"/>
      <c r="J99" s="368"/>
      <c r="K99" s="368"/>
      <c r="L99" s="368"/>
      <c r="M99" s="368"/>
      <c r="N99" s="368"/>
      <c r="O99" s="368"/>
      <c r="P99" s="368"/>
      <c r="Q99" s="368"/>
      <c r="R99" s="368"/>
      <c r="S99" s="368"/>
      <c r="T99" s="369"/>
      <c r="U99" s="362"/>
      <c r="V99" s="363"/>
      <c r="W99" s="360">
        <v>4</v>
      </c>
      <c r="X99" s="361"/>
      <c r="Y99" s="362"/>
      <c r="Z99" s="363"/>
      <c r="AA99" s="360"/>
      <c r="AB99" s="361"/>
      <c r="AC99" s="362">
        <v>4.5</v>
      </c>
      <c r="AD99" s="363"/>
      <c r="AE99" s="360">
        <f t="shared" si="43"/>
        <v>135</v>
      </c>
      <c r="AF99" s="361"/>
      <c r="AG99" s="370">
        <f t="shared" si="44"/>
        <v>81</v>
      </c>
      <c r="AH99" s="371"/>
      <c r="AI99" s="360">
        <v>45</v>
      </c>
      <c r="AJ99" s="363"/>
      <c r="AK99" s="360">
        <v>18</v>
      </c>
      <c r="AL99" s="363"/>
      <c r="AM99" s="360">
        <v>18</v>
      </c>
      <c r="AN99" s="361"/>
      <c r="AO99" s="370">
        <f t="shared" si="45"/>
        <v>54</v>
      </c>
      <c r="AP99" s="372"/>
      <c r="AQ99" s="362"/>
      <c r="AR99" s="363"/>
      <c r="AS99" s="360"/>
      <c r="AT99" s="361"/>
      <c r="AU99" s="362"/>
      <c r="AV99" s="363"/>
      <c r="AW99" s="360">
        <v>4.5</v>
      </c>
      <c r="AX99" s="361"/>
      <c r="AY99" s="362"/>
      <c r="AZ99" s="363"/>
      <c r="BA99" s="360"/>
      <c r="BB99" s="361"/>
      <c r="BC99" s="362"/>
      <c r="BD99" s="363"/>
      <c r="BE99" s="308"/>
      <c r="BF99" s="309"/>
    </row>
    <row r="100" spans="4:58" s="162" customFormat="1" ht="23.25">
      <c r="D100" s="413" t="s">
        <v>238</v>
      </c>
      <c r="E100" s="414"/>
      <c r="F100" s="415"/>
      <c r="G100" s="367" t="s">
        <v>236</v>
      </c>
      <c r="H100" s="368"/>
      <c r="I100" s="368"/>
      <c r="J100" s="368"/>
      <c r="K100" s="368"/>
      <c r="L100" s="368"/>
      <c r="M100" s="368"/>
      <c r="N100" s="368"/>
      <c r="O100" s="368"/>
      <c r="P100" s="368"/>
      <c r="Q100" s="368"/>
      <c r="R100" s="368"/>
      <c r="S100" s="368"/>
      <c r="T100" s="369"/>
      <c r="U100" s="362">
        <v>5</v>
      </c>
      <c r="V100" s="363"/>
      <c r="W100" s="360"/>
      <c r="X100" s="361"/>
      <c r="Y100" s="362"/>
      <c r="Z100" s="363"/>
      <c r="AA100" s="360"/>
      <c r="AB100" s="361"/>
      <c r="AC100" s="362">
        <v>6</v>
      </c>
      <c r="AD100" s="363"/>
      <c r="AE100" s="360">
        <f>AC100*30</f>
        <v>180</v>
      </c>
      <c r="AF100" s="361"/>
      <c r="AG100" s="370">
        <f>AI100+AK100+AM100</f>
        <v>90</v>
      </c>
      <c r="AH100" s="371"/>
      <c r="AI100" s="360">
        <v>54</v>
      </c>
      <c r="AJ100" s="363"/>
      <c r="AK100" s="360">
        <v>18</v>
      </c>
      <c r="AL100" s="363"/>
      <c r="AM100" s="360">
        <v>18</v>
      </c>
      <c r="AN100" s="361"/>
      <c r="AO100" s="370">
        <f>AE100-AG100</f>
        <v>90</v>
      </c>
      <c r="AP100" s="372"/>
      <c r="AQ100" s="362"/>
      <c r="AR100" s="363"/>
      <c r="AS100" s="360"/>
      <c r="AT100" s="361"/>
      <c r="AU100" s="362"/>
      <c r="AV100" s="363"/>
      <c r="AW100" s="360"/>
      <c r="AX100" s="361"/>
      <c r="AY100" s="362">
        <v>5</v>
      </c>
      <c r="AZ100" s="363"/>
      <c r="BA100" s="360"/>
      <c r="BB100" s="361"/>
      <c r="BC100" s="362"/>
      <c r="BD100" s="363"/>
      <c r="BE100" s="308"/>
      <c r="BF100" s="309"/>
    </row>
    <row r="101" spans="4:58" s="162" customFormat="1" ht="23.25">
      <c r="D101" s="413" t="s">
        <v>239</v>
      </c>
      <c r="E101" s="414"/>
      <c r="F101" s="415"/>
      <c r="G101" s="367" t="s">
        <v>235</v>
      </c>
      <c r="H101" s="368"/>
      <c r="I101" s="368"/>
      <c r="J101" s="368"/>
      <c r="K101" s="368"/>
      <c r="L101" s="368"/>
      <c r="M101" s="368"/>
      <c r="N101" s="368"/>
      <c r="O101" s="368"/>
      <c r="P101" s="368"/>
      <c r="Q101" s="368"/>
      <c r="R101" s="368"/>
      <c r="S101" s="368"/>
      <c r="T101" s="369"/>
      <c r="U101" s="362"/>
      <c r="V101" s="363"/>
      <c r="W101" s="360">
        <v>5</v>
      </c>
      <c r="X101" s="361"/>
      <c r="Y101" s="362"/>
      <c r="Z101" s="363"/>
      <c r="AA101" s="360"/>
      <c r="AB101" s="361"/>
      <c r="AC101" s="362">
        <v>3</v>
      </c>
      <c r="AD101" s="363"/>
      <c r="AE101" s="360">
        <f>AC101*30</f>
        <v>90</v>
      </c>
      <c r="AF101" s="361"/>
      <c r="AG101" s="370">
        <f t="shared" si="44"/>
        <v>54</v>
      </c>
      <c r="AH101" s="371"/>
      <c r="AI101" s="360">
        <v>36</v>
      </c>
      <c r="AJ101" s="363"/>
      <c r="AK101" s="360">
        <v>18</v>
      </c>
      <c r="AL101" s="363"/>
      <c r="AM101" s="360"/>
      <c r="AN101" s="361"/>
      <c r="AO101" s="370">
        <f t="shared" si="45"/>
        <v>36</v>
      </c>
      <c r="AP101" s="372"/>
      <c r="AQ101" s="362"/>
      <c r="AR101" s="363"/>
      <c r="AS101" s="360"/>
      <c r="AT101" s="361"/>
      <c r="AU101" s="362"/>
      <c r="AV101" s="363"/>
      <c r="AW101" s="360"/>
      <c r="AX101" s="361"/>
      <c r="AY101" s="362">
        <v>3</v>
      </c>
      <c r="AZ101" s="363"/>
      <c r="BA101" s="360"/>
      <c r="BB101" s="361"/>
      <c r="BC101" s="362"/>
      <c r="BD101" s="363"/>
      <c r="BE101" s="308"/>
      <c r="BF101" s="309"/>
    </row>
    <row r="102" spans="4:58" s="162" customFormat="1" ht="45.95" customHeight="1">
      <c r="D102" s="413" t="s">
        <v>249</v>
      </c>
      <c r="E102" s="414"/>
      <c r="F102" s="415"/>
      <c r="G102" s="367" t="s">
        <v>240</v>
      </c>
      <c r="H102" s="368"/>
      <c r="I102" s="368"/>
      <c r="J102" s="368"/>
      <c r="K102" s="368"/>
      <c r="L102" s="368"/>
      <c r="M102" s="368"/>
      <c r="N102" s="368"/>
      <c r="O102" s="368"/>
      <c r="P102" s="368"/>
      <c r="Q102" s="368"/>
      <c r="R102" s="368"/>
      <c r="S102" s="368"/>
      <c r="T102" s="369"/>
      <c r="U102" s="362"/>
      <c r="V102" s="363"/>
      <c r="W102" s="360">
        <v>6</v>
      </c>
      <c r="X102" s="363"/>
      <c r="Y102" s="362"/>
      <c r="Z102" s="363"/>
      <c r="AA102" s="360"/>
      <c r="AB102" s="361"/>
      <c r="AC102" s="362">
        <v>3</v>
      </c>
      <c r="AD102" s="363"/>
      <c r="AE102" s="360">
        <f>AC102*30</f>
        <v>90</v>
      </c>
      <c r="AF102" s="361"/>
      <c r="AG102" s="402">
        <f>AI102+AK102+AM102</f>
        <v>54</v>
      </c>
      <c r="AH102" s="403"/>
      <c r="AI102" s="360">
        <v>36</v>
      </c>
      <c r="AJ102" s="373"/>
      <c r="AK102" s="360"/>
      <c r="AL102" s="373"/>
      <c r="AM102" s="360">
        <v>18</v>
      </c>
      <c r="AN102" s="363"/>
      <c r="AO102" s="402">
        <f>AE102-AG102</f>
        <v>36</v>
      </c>
      <c r="AP102" s="405"/>
      <c r="AQ102" s="362"/>
      <c r="AR102" s="363"/>
      <c r="AS102" s="360"/>
      <c r="AT102" s="373"/>
      <c r="AU102" s="362"/>
      <c r="AV102" s="363"/>
      <c r="AW102" s="360"/>
      <c r="AX102" s="361"/>
      <c r="AY102" s="373"/>
      <c r="AZ102" s="363"/>
      <c r="BA102" s="360">
        <v>3</v>
      </c>
      <c r="BB102" s="373"/>
      <c r="BC102" s="362"/>
      <c r="BD102" s="363"/>
      <c r="BE102" s="360"/>
      <c r="BF102" s="361"/>
    </row>
    <row r="103" spans="4:58" s="162" customFormat="1" ht="23.25">
      <c r="D103" s="413" t="s">
        <v>250</v>
      </c>
      <c r="E103" s="414"/>
      <c r="F103" s="415"/>
      <c r="G103" s="367" t="s">
        <v>261</v>
      </c>
      <c r="H103" s="368"/>
      <c r="I103" s="368"/>
      <c r="J103" s="368"/>
      <c r="K103" s="368"/>
      <c r="L103" s="368"/>
      <c r="M103" s="368"/>
      <c r="N103" s="368"/>
      <c r="O103" s="368"/>
      <c r="P103" s="368"/>
      <c r="Q103" s="368"/>
      <c r="R103" s="368"/>
      <c r="S103" s="368"/>
      <c r="T103" s="369"/>
      <c r="U103" s="362"/>
      <c r="V103" s="363"/>
      <c r="W103" s="360">
        <v>8</v>
      </c>
      <c r="X103" s="363"/>
      <c r="Y103" s="362"/>
      <c r="Z103" s="363"/>
      <c r="AA103" s="360"/>
      <c r="AB103" s="361"/>
      <c r="AC103" s="362">
        <v>4</v>
      </c>
      <c r="AD103" s="363"/>
      <c r="AE103" s="360">
        <f t="shared" si="43"/>
        <v>120</v>
      </c>
      <c r="AF103" s="361"/>
      <c r="AG103" s="402">
        <f t="shared" si="44"/>
        <v>63</v>
      </c>
      <c r="AH103" s="403"/>
      <c r="AI103" s="360">
        <v>18</v>
      </c>
      <c r="AJ103" s="373"/>
      <c r="AK103" s="360">
        <v>45</v>
      </c>
      <c r="AL103" s="373"/>
      <c r="AM103" s="360"/>
      <c r="AN103" s="363"/>
      <c r="AO103" s="402">
        <f t="shared" si="45"/>
        <v>57</v>
      </c>
      <c r="AP103" s="405"/>
      <c r="AQ103" s="362"/>
      <c r="AR103" s="363"/>
      <c r="AS103" s="360"/>
      <c r="AT103" s="373"/>
      <c r="AU103" s="362"/>
      <c r="AV103" s="363"/>
      <c r="AW103" s="360"/>
      <c r="AX103" s="361"/>
      <c r="AY103" s="373"/>
      <c r="AZ103" s="363"/>
      <c r="BA103" s="360"/>
      <c r="BB103" s="373"/>
      <c r="BC103" s="362"/>
      <c r="BD103" s="363"/>
      <c r="BE103" s="360">
        <v>7</v>
      </c>
      <c r="BF103" s="361"/>
    </row>
    <row r="104" spans="4:58" s="162" customFormat="1" ht="23.25">
      <c r="D104" s="413" t="s">
        <v>251</v>
      </c>
      <c r="E104" s="414"/>
      <c r="F104" s="415"/>
      <c r="G104" s="637" t="s">
        <v>241</v>
      </c>
      <c r="H104" s="638"/>
      <c r="I104" s="638"/>
      <c r="J104" s="638"/>
      <c r="K104" s="638"/>
      <c r="L104" s="638"/>
      <c r="M104" s="638"/>
      <c r="N104" s="638"/>
      <c r="O104" s="638"/>
      <c r="P104" s="638"/>
      <c r="Q104" s="638"/>
      <c r="R104" s="638"/>
      <c r="S104" s="638"/>
      <c r="T104" s="796"/>
      <c r="U104" s="362">
        <v>8</v>
      </c>
      <c r="V104" s="363"/>
      <c r="W104" s="360"/>
      <c r="X104" s="363"/>
      <c r="Y104" s="362"/>
      <c r="Z104" s="363"/>
      <c r="AA104" s="360"/>
      <c r="AB104" s="361"/>
      <c r="AC104" s="362">
        <v>3.5</v>
      </c>
      <c r="AD104" s="363"/>
      <c r="AE104" s="360">
        <f t="shared" si="43"/>
        <v>105</v>
      </c>
      <c r="AF104" s="361"/>
      <c r="AG104" s="402">
        <f t="shared" si="44"/>
        <v>45</v>
      </c>
      <c r="AH104" s="403"/>
      <c r="AI104" s="360">
        <v>27</v>
      </c>
      <c r="AJ104" s="373"/>
      <c r="AK104" s="360"/>
      <c r="AL104" s="363"/>
      <c r="AM104" s="360">
        <v>18</v>
      </c>
      <c r="AN104" s="363"/>
      <c r="AO104" s="402">
        <f t="shared" si="45"/>
        <v>60</v>
      </c>
      <c r="AP104" s="405"/>
      <c r="AQ104" s="362"/>
      <c r="AR104" s="363"/>
      <c r="AS104" s="360"/>
      <c r="AT104" s="373"/>
      <c r="AU104" s="362"/>
      <c r="AV104" s="363"/>
      <c r="AW104" s="360"/>
      <c r="AX104" s="361"/>
      <c r="AY104" s="373"/>
      <c r="AZ104" s="363"/>
      <c r="BA104" s="360"/>
      <c r="BB104" s="373"/>
      <c r="BC104" s="362"/>
      <c r="BD104" s="363"/>
      <c r="BE104" s="360">
        <v>5</v>
      </c>
      <c r="BF104" s="361"/>
    </row>
    <row r="105" spans="4:58" s="162" customFormat="1" ht="24" thickBot="1">
      <c r="D105" s="364" t="s">
        <v>252</v>
      </c>
      <c r="E105" s="365"/>
      <c r="F105" s="366"/>
      <c r="G105" s="367" t="s">
        <v>242</v>
      </c>
      <c r="H105" s="368"/>
      <c r="I105" s="368"/>
      <c r="J105" s="368"/>
      <c r="K105" s="368"/>
      <c r="L105" s="368"/>
      <c r="M105" s="368"/>
      <c r="N105" s="368"/>
      <c r="O105" s="368"/>
      <c r="P105" s="368"/>
      <c r="Q105" s="368"/>
      <c r="R105" s="368"/>
      <c r="S105" s="368"/>
      <c r="T105" s="369"/>
      <c r="U105" s="362"/>
      <c r="V105" s="363"/>
      <c r="W105" s="360">
        <v>8</v>
      </c>
      <c r="X105" s="361"/>
      <c r="Y105" s="362"/>
      <c r="Z105" s="363"/>
      <c r="AA105" s="360"/>
      <c r="AB105" s="361"/>
      <c r="AC105" s="362">
        <v>2.5</v>
      </c>
      <c r="AD105" s="363"/>
      <c r="AE105" s="360">
        <f t="shared" si="43"/>
        <v>75</v>
      </c>
      <c r="AF105" s="361"/>
      <c r="AG105" s="370">
        <f t="shared" si="44"/>
        <v>36</v>
      </c>
      <c r="AH105" s="371"/>
      <c r="AI105" s="360">
        <v>18</v>
      </c>
      <c r="AJ105" s="363"/>
      <c r="AK105" s="360">
        <v>9</v>
      </c>
      <c r="AL105" s="363"/>
      <c r="AM105" s="360">
        <v>9</v>
      </c>
      <c r="AN105" s="361"/>
      <c r="AO105" s="370">
        <f t="shared" si="45"/>
        <v>39</v>
      </c>
      <c r="AP105" s="372"/>
      <c r="AQ105" s="362"/>
      <c r="AR105" s="363"/>
      <c r="AS105" s="360"/>
      <c r="AT105" s="361"/>
      <c r="AU105" s="362"/>
      <c r="AV105" s="363"/>
      <c r="AW105" s="360"/>
      <c r="AX105" s="361"/>
      <c r="AY105" s="362"/>
      <c r="AZ105" s="363"/>
      <c r="BA105" s="360"/>
      <c r="BB105" s="361"/>
      <c r="BC105" s="362"/>
      <c r="BD105" s="363"/>
      <c r="BE105" s="360">
        <v>4</v>
      </c>
      <c r="BF105" s="361"/>
    </row>
    <row r="106" spans="4:58" s="162" customFormat="1" ht="24" thickBot="1">
      <c r="D106" s="385" t="s">
        <v>320</v>
      </c>
      <c r="E106" s="386"/>
      <c r="F106" s="386"/>
      <c r="G106" s="386"/>
      <c r="H106" s="386"/>
      <c r="I106" s="386"/>
      <c r="J106" s="386"/>
      <c r="K106" s="386"/>
      <c r="L106" s="386"/>
      <c r="M106" s="386"/>
      <c r="N106" s="386"/>
      <c r="O106" s="386"/>
      <c r="P106" s="386"/>
      <c r="Q106" s="386"/>
      <c r="R106" s="386"/>
      <c r="S106" s="386"/>
      <c r="T106" s="387"/>
      <c r="U106" s="463">
        <v>2</v>
      </c>
      <c r="V106" s="420"/>
      <c r="W106" s="451">
        <v>8</v>
      </c>
      <c r="X106" s="510"/>
      <c r="Y106" s="463"/>
      <c r="Z106" s="420"/>
      <c r="AA106" s="408"/>
      <c r="AB106" s="409"/>
      <c r="AC106" s="463">
        <f>SUM(AC96:AD105)</f>
        <v>33.5</v>
      </c>
      <c r="AD106" s="420"/>
      <c r="AE106" s="451">
        <f>SUM(AE96:AF105)</f>
        <v>1005</v>
      </c>
      <c r="AF106" s="510"/>
      <c r="AG106" s="463">
        <f>SUM(AG96:AH105)</f>
        <v>531</v>
      </c>
      <c r="AH106" s="420"/>
      <c r="AI106" s="451">
        <f>SUM(AI96:AJ105)</f>
        <v>288</v>
      </c>
      <c r="AJ106" s="420"/>
      <c r="AK106" s="451">
        <f>SUM(AK96:AL105)</f>
        <v>117</v>
      </c>
      <c r="AL106" s="420"/>
      <c r="AM106" s="451">
        <f>SUM(AM96:AN105)</f>
        <v>126</v>
      </c>
      <c r="AN106" s="510"/>
      <c r="AO106" s="463">
        <f>SUM(AO96:AP105)</f>
        <v>474</v>
      </c>
      <c r="AP106" s="510"/>
      <c r="AQ106" s="463">
        <f>SUM(AQ96:AR105)</f>
        <v>0</v>
      </c>
      <c r="AR106" s="420"/>
      <c r="AS106" s="451">
        <f>SUM(AS96:AT105)</f>
        <v>0</v>
      </c>
      <c r="AT106" s="510"/>
      <c r="AU106" s="463">
        <f>SUM(AU96:AV105)</f>
        <v>6</v>
      </c>
      <c r="AV106" s="420"/>
      <c r="AW106" s="451">
        <f>SUM(AW96:AX105)</f>
        <v>4.5</v>
      </c>
      <c r="AX106" s="510"/>
      <c r="AY106" s="463">
        <f>SUM(AY96:AZ105)</f>
        <v>8</v>
      </c>
      <c r="AZ106" s="420"/>
      <c r="BA106" s="451">
        <f>SUM(BA96:BB105)</f>
        <v>3</v>
      </c>
      <c r="BB106" s="510"/>
      <c r="BC106" s="463">
        <f>SUM(BC96:BD105)</f>
        <v>0</v>
      </c>
      <c r="BD106" s="420"/>
      <c r="BE106" s="451">
        <f>SUM(BE96:BF105)</f>
        <v>16</v>
      </c>
      <c r="BF106" s="510"/>
    </row>
    <row r="107" spans="4:58" s="162" customFormat="1" ht="24" thickBot="1">
      <c r="D107" s="385" t="s">
        <v>304</v>
      </c>
      <c r="E107" s="386"/>
      <c r="F107" s="386"/>
      <c r="G107" s="386"/>
      <c r="H107" s="386"/>
      <c r="I107" s="386"/>
      <c r="J107" s="386"/>
      <c r="K107" s="386"/>
      <c r="L107" s="386"/>
      <c r="M107" s="386"/>
      <c r="N107" s="386"/>
      <c r="O107" s="386"/>
      <c r="P107" s="386"/>
      <c r="Q107" s="386"/>
      <c r="R107" s="386"/>
      <c r="S107" s="386"/>
      <c r="T107" s="387"/>
      <c r="U107" s="463">
        <f>U94+U106</f>
        <v>12</v>
      </c>
      <c r="V107" s="574"/>
      <c r="W107" s="451">
        <f>W94+W106</f>
        <v>8</v>
      </c>
      <c r="X107" s="510"/>
      <c r="Y107" s="463">
        <f>Y94+Y106</f>
        <v>1</v>
      </c>
      <c r="Z107" s="574"/>
      <c r="AA107" s="451">
        <f>AA94+AA106</f>
        <v>0</v>
      </c>
      <c r="AB107" s="510"/>
      <c r="AC107" s="463">
        <f>AC94+AC106</f>
        <v>85</v>
      </c>
      <c r="AD107" s="574"/>
      <c r="AE107" s="451">
        <f>AE94+AE106</f>
        <v>2550</v>
      </c>
      <c r="AF107" s="510"/>
      <c r="AG107" s="451">
        <f t="shared" ref="AG107" si="46">AG94+AG106</f>
        <v>1215</v>
      </c>
      <c r="AH107" s="574"/>
      <c r="AI107" s="451">
        <f t="shared" ref="AI107" si="47">AI94+AI106</f>
        <v>648</v>
      </c>
      <c r="AJ107" s="574"/>
      <c r="AK107" s="451">
        <f t="shared" ref="AK107" si="48">AK94+AK106</f>
        <v>270</v>
      </c>
      <c r="AL107" s="574"/>
      <c r="AM107" s="451">
        <f t="shared" ref="AM107" si="49">AM94+AM106</f>
        <v>297</v>
      </c>
      <c r="AN107" s="574"/>
      <c r="AO107" s="463">
        <f t="shared" ref="AO107" si="50">AO94+AO106</f>
        <v>1335</v>
      </c>
      <c r="AP107" s="510"/>
      <c r="AQ107" s="463">
        <f>AQ94+AQ106</f>
        <v>0</v>
      </c>
      <c r="AR107" s="574"/>
      <c r="AS107" s="451">
        <f>AS94+AS106</f>
        <v>0</v>
      </c>
      <c r="AT107" s="510"/>
      <c r="AU107" s="463">
        <f t="shared" ref="AU107" si="51">AU94+AU106</f>
        <v>6</v>
      </c>
      <c r="AV107" s="574"/>
      <c r="AW107" s="451">
        <f t="shared" ref="AW107" si="52">AW94+AW106</f>
        <v>10.5</v>
      </c>
      <c r="AX107" s="510"/>
      <c r="AY107" s="463">
        <f t="shared" ref="AY107" si="53">AY94+AY106</f>
        <v>13</v>
      </c>
      <c r="AZ107" s="574"/>
      <c r="BA107" s="451">
        <f t="shared" ref="BA107" si="54">BA94+BA106</f>
        <v>14</v>
      </c>
      <c r="BB107" s="510"/>
      <c r="BC107" s="463">
        <f t="shared" ref="BC107" si="55">BC94+BC106</f>
        <v>12</v>
      </c>
      <c r="BD107" s="574"/>
      <c r="BE107" s="451">
        <f t="shared" ref="BE107" si="56">BE94+BE106</f>
        <v>24</v>
      </c>
      <c r="BF107" s="510"/>
    </row>
    <row r="108" spans="4:58" s="162" customFormat="1" ht="24" thickBot="1">
      <c r="D108" s="481" t="s">
        <v>48</v>
      </c>
      <c r="E108" s="482"/>
      <c r="F108" s="482"/>
      <c r="G108" s="482"/>
      <c r="H108" s="482"/>
      <c r="I108" s="482"/>
      <c r="J108" s="482"/>
      <c r="K108" s="482"/>
      <c r="L108" s="482"/>
      <c r="M108" s="482"/>
      <c r="N108" s="482"/>
      <c r="O108" s="482"/>
      <c r="P108" s="482"/>
      <c r="Q108" s="482"/>
      <c r="R108" s="482"/>
      <c r="S108" s="482"/>
      <c r="T108" s="483"/>
      <c r="U108" s="484">
        <f>U84+U107</f>
        <v>23</v>
      </c>
      <c r="V108" s="485"/>
      <c r="W108" s="459">
        <f>W84+W107</f>
        <v>37</v>
      </c>
      <c r="X108" s="460"/>
      <c r="Y108" s="484">
        <f>Y84+Y107</f>
        <v>2</v>
      </c>
      <c r="Z108" s="485"/>
      <c r="AA108" s="459">
        <f>AA84+AA107</f>
        <v>3</v>
      </c>
      <c r="AB108" s="460"/>
      <c r="AC108" s="484">
        <f>AC84+AC107</f>
        <v>240</v>
      </c>
      <c r="AD108" s="485"/>
      <c r="AE108" s="459">
        <f>AE84+AE107</f>
        <v>7200</v>
      </c>
      <c r="AF108" s="460"/>
      <c r="AG108" s="459">
        <f t="shared" ref="AG108" si="57">AG84+AG107</f>
        <v>3618</v>
      </c>
      <c r="AH108" s="485"/>
      <c r="AI108" s="459">
        <f t="shared" ref="AI108" si="58">AI84+AI107</f>
        <v>1746</v>
      </c>
      <c r="AJ108" s="485"/>
      <c r="AK108" s="459">
        <f t="shared" ref="AK108" si="59">AK84+AK107</f>
        <v>1207</v>
      </c>
      <c r="AL108" s="485"/>
      <c r="AM108" s="459">
        <f t="shared" ref="AM108" si="60">AM84+AM107</f>
        <v>665</v>
      </c>
      <c r="AN108" s="485"/>
      <c r="AO108" s="484">
        <f t="shared" ref="AO108" si="61">AO84+AO107</f>
        <v>3582</v>
      </c>
      <c r="AP108" s="460"/>
      <c r="AQ108" s="484">
        <f t="shared" ref="AQ108" si="62">AQ84+AQ107</f>
        <v>28</v>
      </c>
      <c r="AR108" s="485"/>
      <c r="AS108" s="459">
        <f t="shared" ref="AS108" si="63">AS84+AS107</f>
        <v>28</v>
      </c>
      <c r="AT108" s="460"/>
      <c r="AU108" s="484">
        <f t="shared" ref="AU108" si="64">AU84+AU107</f>
        <v>28</v>
      </c>
      <c r="AV108" s="485"/>
      <c r="AW108" s="459">
        <f t="shared" ref="AW108" si="65">AW84+AW107</f>
        <v>27.5</v>
      </c>
      <c r="AX108" s="460"/>
      <c r="AY108" s="484">
        <f t="shared" ref="AY108" si="66">AY84+AY107</f>
        <v>26.5</v>
      </c>
      <c r="AZ108" s="485"/>
      <c r="BA108" s="459">
        <f t="shared" ref="BA108" si="67">BA84+BA107</f>
        <v>27</v>
      </c>
      <c r="BB108" s="460"/>
      <c r="BC108" s="484">
        <f t="shared" ref="BC108" si="68">BC84+BC107</f>
        <v>24</v>
      </c>
      <c r="BD108" s="485"/>
      <c r="BE108" s="459">
        <f t="shared" ref="BE108" si="69">BE84+BE107</f>
        <v>24</v>
      </c>
      <c r="BF108" s="460"/>
    </row>
    <row r="109" spans="4:58" s="162" customFormat="1" ht="23.25">
      <c r="D109" s="507" t="s">
        <v>49</v>
      </c>
      <c r="E109" s="508"/>
      <c r="F109" s="508"/>
      <c r="G109" s="508"/>
      <c r="H109" s="508"/>
      <c r="I109" s="508"/>
      <c r="J109" s="508"/>
      <c r="K109" s="508"/>
      <c r="L109" s="508"/>
      <c r="M109" s="508"/>
      <c r="N109" s="508"/>
      <c r="O109" s="508"/>
      <c r="P109" s="508"/>
      <c r="Q109" s="508"/>
      <c r="R109" s="508"/>
      <c r="S109" s="508"/>
      <c r="T109" s="508"/>
      <c r="U109" s="508"/>
      <c r="V109" s="508"/>
      <c r="W109" s="508"/>
      <c r="X109" s="508"/>
      <c r="Y109" s="508"/>
      <c r="Z109" s="508"/>
      <c r="AA109" s="508"/>
      <c r="AB109" s="508"/>
      <c r="AC109" s="508"/>
      <c r="AD109" s="508"/>
      <c r="AE109" s="508"/>
      <c r="AF109" s="508"/>
      <c r="AG109" s="508"/>
      <c r="AH109" s="508"/>
      <c r="AI109" s="508"/>
      <c r="AJ109" s="508"/>
      <c r="AK109" s="508"/>
      <c r="AL109" s="508"/>
      <c r="AM109" s="508"/>
      <c r="AN109" s="508"/>
      <c r="AO109" s="508"/>
      <c r="AP109" s="509"/>
      <c r="AQ109" s="562">
        <f>AQ108</f>
        <v>28</v>
      </c>
      <c r="AR109" s="563"/>
      <c r="AS109" s="591">
        <f>AS108</f>
        <v>28</v>
      </c>
      <c r="AT109" s="565"/>
      <c r="AU109" s="562">
        <f>AU108</f>
        <v>28</v>
      </c>
      <c r="AV109" s="563"/>
      <c r="AW109" s="591">
        <f>AW108</f>
        <v>27.5</v>
      </c>
      <c r="AX109" s="565"/>
      <c r="AY109" s="562">
        <f>AY108</f>
        <v>26.5</v>
      </c>
      <c r="AZ109" s="563"/>
      <c r="BA109" s="591">
        <f>BA108</f>
        <v>27</v>
      </c>
      <c r="BB109" s="565"/>
      <c r="BC109" s="562">
        <f>BC108</f>
        <v>24</v>
      </c>
      <c r="BD109" s="563"/>
      <c r="BE109" s="591">
        <f>BE108</f>
        <v>24</v>
      </c>
      <c r="BF109" s="565"/>
    </row>
    <row r="110" spans="4:58" s="167" customFormat="1" ht="23.25">
      <c r="D110" s="475" t="s">
        <v>50</v>
      </c>
      <c r="E110" s="476"/>
      <c r="F110" s="476"/>
      <c r="G110" s="476"/>
      <c r="H110" s="476"/>
      <c r="I110" s="476"/>
      <c r="J110" s="476"/>
      <c r="K110" s="476"/>
      <c r="L110" s="476"/>
      <c r="M110" s="476"/>
      <c r="N110" s="476"/>
      <c r="O110" s="476"/>
      <c r="P110" s="476"/>
      <c r="Q110" s="476"/>
      <c r="R110" s="476"/>
      <c r="S110" s="476"/>
      <c r="T110" s="476"/>
      <c r="U110" s="476"/>
      <c r="V110" s="476"/>
      <c r="W110" s="476"/>
      <c r="X110" s="476"/>
      <c r="Y110" s="476"/>
      <c r="Z110" s="476"/>
      <c r="AA110" s="476"/>
      <c r="AB110" s="476"/>
      <c r="AC110" s="476"/>
      <c r="AD110" s="476"/>
      <c r="AE110" s="476"/>
      <c r="AF110" s="476"/>
      <c r="AG110" s="476"/>
      <c r="AH110" s="476"/>
      <c r="AI110" s="476"/>
      <c r="AJ110" s="476"/>
      <c r="AK110" s="476"/>
      <c r="AL110" s="476"/>
      <c r="AM110" s="476"/>
      <c r="AN110" s="476"/>
      <c r="AO110" s="476"/>
      <c r="AP110" s="477"/>
      <c r="AQ110" s="306">
        <v>3</v>
      </c>
      <c r="AR110" s="307"/>
      <c r="AS110" s="308">
        <v>3</v>
      </c>
      <c r="AT110" s="309"/>
      <c r="AU110" s="306">
        <v>3</v>
      </c>
      <c r="AV110" s="307"/>
      <c r="AW110" s="308">
        <v>3</v>
      </c>
      <c r="AX110" s="309"/>
      <c r="AY110" s="306">
        <v>3</v>
      </c>
      <c r="AZ110" s="307"/>
      <c r="BA110" s="308">
        <v>3</v>
      </c>
      <c r="BB110" s="309"/>
      <c r="BC110" s="306">
        <v>3</v>
      </c>
      <c r="BD110" s="307"/>
      <c r="BE110" s="308">
        <v>2</v>
      </c>
      <c r="BF110" s="309"/>
    </row>
    <row r="111" spans="4:58" s="156" customFormat="1" ht="23.25">
      <c r="D111" s="475" t="s">
        <v>51</v>
      </c>
      <c r="E111" s="476"/>
      <c r="F111" s="476"/>
      <c r="G111" s="476"/>
      <c r="H111" s="476"/>
      <c r="I111" s="476"/>
      <c r="J111" s="476"/>
      <c r="K111" s="476"/>
      <c r="L111" s="476"/>
      <c r="M111" s="476"/>
      <c r="N111" s="476"/>
      <c r="O111" s="476"/>
      <c r="P111" s="476"/>
      <c r="Q111" s="476"/>
      <c r="R111" s="476"/>
      <c r="S111" s="476"/>
      <c r="T111" s="476"/>
      <c r="U111" s="476"/>
      <c r="V111" s="476"/>
      <c r="W111" s="476"/>
      <c r="X111" s="476"/>
      <c r="Y111" s="476"/>
      <c r="Z111" s="476"/>
      <c r="AA111" s="476"/>
      <c r="AB111" s="476"/>
      <c r="AC111" s="476"/>
      <c r="AD111" s="476"/>
      <c r="AE111" s="476"/>
      <c r="AF111" s="476"/>
      <c r="AG111" s="476"/>
      <c r="AH111" s="476"/>
      <c r="AI111" s="476"/>
      <c r="AJ111" s="476"/>
      <c r="AK111" s="476"/>
      <c r="AL111" s="476"/>
      <c r="AM111" s="476"/>
      <c r="AN111" s="476"/>
      <c r="AO111" s="476"/>
      <c r="AP111" s="477"/>
      <c r="AQ111" s="306">
        <v>4</v>
      </c>
      <c r="AR111" s="307"/>
      <c r="AS111" s="308">
        <v>5</v>
      </c>
      <c r="AT111" s="309"/>
      <c r="AU111" s="306">
        <v>6</v>
      </c>
      <c r="AV111" s="307"/>
      <c r="AW111" s="308">
        <v>4</v>
      </c>
      <c r="AX111" s="309"/>
      <c r="AY111" s="306">
        <v>5</v>
      </c>
      <c r="AZ111" s="307"/>
      <c r="BA111" s="308">
        <v>6</v>
      </c>
      <c r="BB111" s="309"/>
      <c r="BC111" s="306">
        <v>4</v>
      </c>
      <c r="BD111" s="307"/>
      <c r="BE111" s="308">
        <v>3</v>
      </c>
      <c r="BF111" s="309"/>
    </row>
    <row r="112" spans="4:58" s="162" customFormat="1" ht="23.25">
      <c r="D112" s="475" t="s">
        <v>52</v>
      </c>
      <c r="E112" s="476"/>
      <c r="F112" s="476"/>
      <c r="G112" s="476"/>
      <c r="H112" s="476"/>
      <c r="I112" s="476"/>
      <c r="J112" s="476"/>
      <c r="K112" s="476"/>
      <c r="L112" s="476"/>
      <c r="M112" s="476"/>
      <c r="N112" s="476"/>
      <c r="O112" s="476"/>
      <c r="P112" s="476"/>
      <c r="Q112" s="476"/>
      <c r="R112" s="476"/>
      <c r="S112" s="476"/>
      <c r="T112" s="476"/>
      <c r="U112" s="476"/>
      <c r="V112" s="476"/>
      <c r="W112" s="476"/>
      <c r="X112" s="476"/>
      <c r="Y112" s="476"/>
      <c r="Z112" s="476"/>
      <c r="AA112" s="476"/>
      <c r="AB112" s="476"/>
      <c r="AC112" s="476"/>
      <c r="AD112" s="476"/>
      <c r="AE112" s="476"/>
      <c r="AF112" s="476"/>
      <c r="AG112" s="476"/>
      <c r="AH112" s="476"/>
      <c r="AI112" s="476"/>
      <c r="AJ112" s="476"/>
      <c r="AK112" s="476"/>
      <c r="AL112" s="476"/>
      <c r="AM112" s="476"/>
      <c r="AN112" s="476"/>
      <c r="AO112" s="476"/>
      <c r="AP112" s="477"/>
      <c r="AQ112" s="306"/>
      <c r="AR112" s="307"/>
      <c r="AS112" s="308"/>
      <c r="AT112" s="309"/>
      <c r="AU112" s="306"/>
      <c r="AV112" s="307"/>
      <c r="AW112" s="308"/>
      <c r="AX112" s="309"/>
      <c r="AY112" s="306"/>
      <c r="AZ112" s="307"/>
      <c r="BA112" s="308">
        <v>1</v>
      </c>
      <c r="BB112" s="309"/>
      <c r="BC112" s="306">
        <v>1</v>
      </c>
      <c r="BD112" s="307"/>
      <c r="BE112" s="308"/>
      <c r="BF112" s="309"/>
    </row>
    <row r="113" spans="1:58" s="162" customFormat="1" ht="24" thickBot="1">
      <c r="C113" s="169"/>
      <c r="D113" s="478" t="s">
        <v>253</v>
      </c>
      <c r="E113" s="479"/>
      <c r="F113" s="479"/>
      <c r="G113" s="479"/>
      <c r="H113" s="479"/>
      <c r="I113" s="479"/>
      <c r="J113" s="479"/>
      <c r="K113" s="479"/>
      <c r="L113" s="479"/>
      <c r="M113" s="479"/>
      <c r="N113" s="479"/>
      <c r="O113" s="479"/>
      <c r="P113" s="479"/>
      <c r="Q113" s="479"/>
      <c r="R113" s="479"/>
      <c r="S113" s="479"/>
      <c r="T113" s="479"/>
      <c r="U113" s="479"/>
      <c r="V113" s="479"/>
      <c r="W113" s="479"/>
      <c r="X113" s="479"/>
      <c r="Y113" s="479"/>
      <c r="Z113" s="479"/>
      <c r="AA113" s="479"/>
      <c r="AB113" s="479"/>
      <c r="AC113" s="479"/>
      <c r="AD113" s="479"/>
      <c r="AE113" s="479"/>
      <c r="AF113" s="479"/>
      <c r="AG113" s="479"/>
      <c r="AH113" s="479"/>
      <c r="AI113" s="479"/>
      <c r="AJ113" s="479"/>
      <c r="AK113" s="479"/>
      <c r="AL113" s="479"/>
      <c r="AM113" s="479"/>
      <c r="AN113" s="479"/>
      <c r="AO113" s="479"/>
      <c r="AP113" s="480"/>
      <c r="AQ113" s="599"/>
      <c r="AR113" s="600"/>
      <c r="AS113" s="616">
        <v>1</v>
      </c>
      <c r="AT113" s="617"/>
      <c r="AU113" s="599"/>
      <c r="AV113" s="600"/>
      <c r="AW113" s="616">
        <v>1</v>
      </c>
      <c r="AX113" s="617"/>
      <c r="AY113" s="599">
        <v>1</v>
      </c>
      <c r="AZ113" s="600"/>
      <c r="BA113" s="616"/>
      <c r="BB113" s="617"/>
      <c r="BC113" s="599"/>
      <c r="BD113" s="600"/>
      <c r="BE113" s="616"/>
      <c r="BF113" s="617"/>
    </row>
    <row r="114" spans="1:58" s="162" customFormat="1" ht="24" thickBot="1">
      <c r="C114" s="170"/>
      <c r="D114" s="171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68"/>
      <c r="R114" s="168"/>
      <c r="S114" s="168"/>
      <c r="T114" s="168"/>
      <c r="U114" s="173"/>
      <c r="V114" s="168"/>
      <c r="W114" s="168"/>
      <c r="X114" s="168"/>
      <c r="Y114" s="168"/>
      <c r="Z114" s="168"/>
      <c r="AA114" s="168"/>
      <c r="AB114" s="174"/>
      <c r="AC114" s="175"/>
      <c r="AD114" s="175"/>
      <c r="AE114" s="175"/>
      <c r="AF114" s="175"/>
      <c r="AG114" s="175"/>
      <c r="AH114" s="175"/>
      <c r="AI114" s="168"/>
      <c r="AJ114" s="168"/>
      <c r="AK114" s="168"/>
      <c r="AL114" s="168"/>
      <c r="AM114" s="168"/>
      <c r="AN114" s="168"/>
      <c r="AO114" s="168"/>
      <c r="AP114" s="168"/>
      <c r="AQ114" s="168"/>
      <c r="AR114" s="168"/>
      <c r="AS114" s="168"/>
      <c r="AT114" s="168"/>
      <c r="AU114" s="168"/>
      <c r="AV114" s="168"/>
      <c r="AW114" s="168"/>
      <c r="AX114" s="168"/>
      <c r="AY114" s="168"/>
      <c r="AZ114" s="168"/>
      <c r="BA114" s="168"/>
      <c r="BB114" s="168"/>
      <c r="BC114" s="168"/>
      <c r="BD114" s="168"/>
      <c r="BE114" s="168"/>
      <c r="BF114" s="168"/>
    </row>
    <row r="115" spans="1:58" s="162" customFormat="1" ht="24" thickBot="1">
      <c r="C115" s="176"/>
      <c r="D115" s="177">
        <v>1</v>
      </c>
      <c r="E115" s="612" t="s">
        <v>31</v>
      </c>
      <c r="F115" s="613"/>
      <c r="G115" s="613"/>
      <c r="H115" s="613"/>
      <c r="I115" s="613"/>
      <c r="J115" s="613"/>
      <c r="K115" s="613"/>
      <c r="L115" s="613"/>
      <c r="M115" s="613"/>
      <c r="N115" s="613"/>
      <c r="O115" s="613"/>
      <c r="P115" s="613"/>
      <c r="Q115" s="613"/>
      <c r="R115" s="613"/>
      <c r="S115" s="613"/>
      <c r="T115" s="614"/>
      <c r="U115" s="302" t="s">
        <v>329</v>
      </c>
      <c r="V115" s="303"/>
      <c r="W115" s="303"/>
      <c r="X115" s="303"/>
      <c r="Y115" s="303"/>
      <c r="Z115" s="303"/>
      <c r="AA115" s="303"/>
      <c r="AB115" s="303"/>
      <c r="AC115" s="303"/>
      <c r="AD115" s="303"/>
      <c r="AE115" s="303"/>
      <c r="AF115" s="303"/>
      <c r="AG115" s="303"/>
      <c r="AH115" s="303"/>
      <c r="AI115" s="303"/>
      <c r="AJ115" s="303"/>
      <c r="AK115" s="303"/>
      <c r="AL115" s="303"/>
      <c r="AM115" s="303"/>
      <c r="AN115" s="303"/>
      <c r="AO115" s="303"/>
      <c r="AP115" s="303"/>
      <c r="AQ115" s="303"/>
      <c r="AR115" s="303"/>
      <c r="AS115" s="303"/>
      <c r="AT115" s="303"/>
      <c r="AU115" s="303"/>
      <c r="AV115" s="303"/>
      <c r="AW115" s="303"/>
      <c r="AX115" s="303"/>
      <c r="AY115" s="303"/>
      <c r="AZ115" s="303"/>
      <c r="BA115" s="303"/>
      <c r="BB115" s="303"/>
      <c r="BC115" s="303"/>
      <c r="BD115" s="303"/>
      <c r="BE115" s="303"/>
      <c r="BF115" s="304"/>
    </row>
    <row r="116" spans="1:58" s="162" customFormat="1" ht="24" thickBot="1">
      <c r="C116" s="176"/>
      <c r="D116" s="177">
        <v>2</v>
      </c>
      <c r="E116" s="612" t="s">
        <v>30</v>
      </c>
      <c r="F116" s="613"/>
      <c r="G116" s="613"/>
      <c r="H116" s="613"/>
      <c r="I116" s="613"/>
      <c r="J116" s="613"/>
      <c r="K116" s="613"/>
      <c r="L116" s="613"/>
      <c r="M116" s="613"/>
      <c r="N116" s="613"/>
      <c r="O116" s="613"/>
      <c r="P116" s="613"/>
      <c r="Q116" s="613"/>
      <c r="R116" s="613"/>
      <c r="S116" s="613"/>
      <c r="T116" s="614"/>
      <c r="U116" s="470"/>
      <c r="V116" s="615"/>
      <c r="W116" s="408"/>
      <c r="X116" s="409"/>
      <c r="Y116" s="610"/>
      <c r="Z116" s="611"/>
      <c r="AA116" s="408"/>
      <c r="AB116" s="409"/>
      <c r="AC116" s="406">
        <v>22.5</v>
      </c>
      <c r="AD116" s="409"/>
      <c r="AE116" s="406">
        <f>AC116*30</f>
        <v>675</v>
      </c>
      <c r="AF116" s="409"/>
      <c r="AG116" s="406"/>
      <c r="AH116" s="409"/>
      <c r="AI116" s="406" t="s">
        <v>60</v>
      </c>
      <c r="AJ116" s="407"/>
      <c r="AK116" s="407"/>
      <c r="AL116" s="407"/>
      <c r="AM116" s="407"/>
      <c r="AN116" s="407"/>
      <c r="AO116" s="407"/>
      <c r="AP116" s="407"/>
      <c r="AQ116" s="407"/>
      <c r="AR116" s="407"/>
      <c r="AS116" s="407"/>
      <c r="AT116" s="407"/>
      <c r="AU116" s="407"/>
      <c r="AV116" s="407"/>
      <c r="AW116" s="407"/>
      <c r="AX116" s="407"/>
      <c r="AY116" s="407"/>
      <c r="AZ116" s="407"/>
      <c r="BA116" s="407"/>
      <c r="BB116" s="407"/>
      <c r="BC116" s="407"/>
      <c r="BD116" s="407"/>
      <c r="BE116" s="407"/>
      <c r="BF116" s="409"/>
    </row>
    <row r="117" spans="1:58" s="162" customFormat="1" ht="23.25">
      <c r="Y117" s="178"/>
      <c r="Z117" s="178"/>
      <c r="AA117" s="178"/>
      <c r="AB117" s="178"/>
      <c r="AC117" s="178"/>
      <c r="AD117" s="178"/>
      <c r="AE117" s="178"/>
      <c r="AF117" s="178"/>
      <c r="AG117" s="178"/>
      <c r="AH117" s="178"/>
      <c r="AI117" s="178"/>
      <c r="AJ117" s="178"/>
      <c r="AK117" s="178"/>
      <c r="AL117" s="178"/>
      <c r="AM117" s="178"/>
      <c r="AN117" s="178"/>
      <c r="AO117" s="178"/>
      <c r="AP117" s="178"/>
    </row>
    <row r="118" spans="1:58" s="162" customFormat="1" ht="23.25">
      <c r="D118" s="179"/>
      <c r="E118" s="180"/>
      <c r="F118" s="180"/>
      <c r="G118" s="180"/>
      <c r="H118" s="180"/>
      <c r="I118" s="180"/>
      <c r="J118" s="180"/>
      <c r="K118" s="180"/>
      <c r="L118" s="181"/>
      <c r="M118" s="181"/>
      <c r="N118" s="181"/>
      <c r="O118" s="181"/>
      <c r="P118" s="182"/>
      <c r="Q118" s="183"/>
      <c r="R118" s="183"/>
      <c r="S118" s="183"/>
      <c r="T118" s="184"/>
      <c r="U118" s="184"/>
      <c r="V118" s="185"/>
      <c r="W118" s="186"/>
      <c r="X118" s="187"/>
      <c r="Y118" s="187"/>
      <c r="Z118" s="187"/>
      <c r="AA118" s="187"/>
      <c r="AB118" s="187"/>
      <c r="AC118" s="186"/>
      <c r="AD118" s="182"/>
      <c r="AE118" s="186"/>
      <c r="AF118" s="186"/>
      <c r="AG118" s="186"/>
      <c r="AH118" s="186"/>
      <c r="AI118" s="186"/>
      <c r="AJ118" s="186"/>
      <c r="AK118" s="186"/>
      <c r="AL118" s="188"/>
      <c r="AM118" s="188"/>
      <c r="AN118" s="188"/>
      <c r="AO118" s="188"/>
      <c r="AP118" s="188"/>
      <c r="AQ118" s="188"/>
      <c r="AR118" s="188"/>
      <c r="AS118" s="188"/>
      <c r="AT118" s="188"/>
      <c r="AU118" s="188"/>
      <c r="AV118" s="188"/>
      <c r="AW118" s="188"/>
      <c r="AX118" s="188"/>
      <c r="AY118" s="188"/>
      <c r="AZ118" s="188"/>
      <c r="BA118" s="188"/>
      <c r="BB118" s="188"/>
      <c r="BC118" s="188"/>
      <c r="BD118" s="188"/>
      <c r="BE118" s="188"/>
      <c r="BF118" s="188"/>
    </row>
    <row r="119" spans="1:58" s="162" customFormat="1" ht="23.25" customHeight="1">
      <c r="D119" s="299" t="s">
        <v>319</v>
      </c>
      <c r="E119" s="180"/>
      <c r="F119" s="180"/>
      <c r="J119" s="202"/>
      <c r="K119" s="202"/>
      <c r="L119" s="202"/>
      <c r="M119" s="202"/>
      <c r="N119" s="195"/>
      <c r="O119" s="195"/>
      <c r="P119" s="195"/>
      <c r="Q119" s="199"/>
      <c r="R119" s="203" t="s">
        <v>91</v>
      </c>
      <c r="T119" s="298"/>
      <c r="U119" s="298"/>
      <c r="V119" s="298"/>
      <c r="W119" s="305" t="s">
        <v>328</v>
      </c>
      <c r="X119" s="305"/>
      <c r="Y119" s="305"/>
      <c r="Z119" s="305"/>
      <c r="AA119" s="305"/>
      <c r="AB119" s="305"/>
      <c r="AC119" s="305"/>
      <c r="AD119" s="305"/>
      <c r="AE119" s="305"/>
      <c r="AF119" s="305"/>
      <c r="AG119" s="305"/>
      <c r="AH119" s="305"/>
      <c r="AI119" s="305"/>
      <c r="AJ119" s="305"/>
      <c r="AK119" s="305"/>
      <c r="AL119" s="305"/>
      <c r="AM119" s="305"/>
      <c r="AN119" s="305"/>
      <c r="AO119" s="305"/>
      <c r="AP119" s="305"/>
      <c r="AQ119" s="305"/>
      <c r="AR119" s="305"/>
      <c r="AS119" s="305"/>
      <c r="AT119" s="305"/>
      <c r="AU119" s="305"/>
      <c r="AV119" s="305"/>
      <c r="AW119" s="305"/>
      <c r="AX119" s="305"/>
      <c r="AY119" s="305"/>
      <c r="AZ119" s="305"/>
      <c r="BA119" s="305"/>
      <c r="BB119" s="305"/>
      <c r="BC119" s="305"/>
      <c r="BD119" s="305"/>
      <c r="BE119" s="305"/>
      <c r="BF119" s="305"/>
    </row>
    <row r="120" spans="1:58" s="162" customFormat="1" ht="56.25" customHeight="1">
      <c r="D120" s="179"/>
      <c r="E120" s="180"/>
      <c r="F120" s="180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  <c r="AM120" s="189"/>
      <c r="AN120" s="189"/>
      <c r="AO120" s="189"/>
      <c r="AP120" s="189"/>
      <c r="AQ120" s="189"/>
      <c r="AR120" s="189"/>
      <c r="AS120" s="189"/>
      <c r="AT120" s="189"/>
      <c r="AU120" s="189"/>
      <c r="AV120" s="189"/>
      <c r="AW120" s="189"/>
      <c r="AX120" s="189"/>
      <c r="AY120" s="189"/>
      <c r="AZ120" s="189"/>
      <c r="BA120" s="189"/>
      <c r="BB120" s="189"/>
      <c r="BC120" s="189"/>
      <c r="BD120" s="189"/>
      <c r="BE120" s="189"/>
      <c r="BF120" s="189"/>
    </row>
    <row r="121" spans="1:58" s="190" customFormat="1" ht="23.25">
      <c r="D121" s="191" t="s">
        <v>4</v>
      </c>
      <c r="E121" s="192"/>
      <c r="F121" s="192"/>
      <c r="H121" s="193"/>
      <c r="I121" s="193"/>
      <c r="J121" s="194"/>
      <c r="K121" s="194"/>
      <c r="L121" s="194"/>
      <c r="M121" s="194"/>
      <c r="N121" s="194"/>
      <c r="O121" s="194"/>
      <c r="P121" s="195"/>
      <c r="Q121" s="196"/>
      <c r="R121" s="197" t="s">
        <v>89</v>
      </c>
      <c r="S121" s="198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200" t="s">
        <v>90</v>
      </c>
      <c r="AD121" s="201"/>
      <c r="AE121" s="199"/>
      <c r="AF121" s="201"/>
      <c r="AG121" s="201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2"/>
      <c r="AS121" s="202"/>
      <c r="AT121" s="202"/>
      <c r="AU121" s="202"/>
      <c r="AV121" s="195"/>
      <c r="AW121" s="195"/>
      <c r="AX121" s="195"/>
      <c r="AY121" s="200"/>
      <c r="AZ121" s="203" t="s">
        <v>91</v>
      </c>
      <c r="BA121" s="199"/>
      <c r="BB121" s="199"/>
      <c r="BC121" s="199"/>
      <c r="BD121" s="199"/>
      <c r="BE121" s="199"/>
      <c r="BF121" s="199"/>
    </row>
    <row r="122" spans="1:58" s="12" customFormat="1" ht="20.100000000000001" customHeight="1">
      <c r="D122" s="46"/>
      <c r="E122" s="59"/>
      <c r="F122" s="59"/>
      <c r="G122" s="60"/>
      <c r="H122" s="61"/>
      <c r="I122" s="62"/>
      <c r="J122" s="63"/>
      <c r="K122" s="63"/>
      <c r="L122" s="62"/>
      <c r="M122" s="64"/>
      <c r="N122" s="64"/>
      <c r="O122" s="64"/>
      <c r="P122" s="65"/>
      <c r="Q122" s="618"/>
      <c r="R122" s="618"/>
      <c r="S122" s="618"/>
      <c r="T122" s="618"/>
      <c r="U122" s="66"/>
      <c r="V122" s="67"/>
      <c r="W122" s="67"/>
      <c r="X122" s="64"/>
      <c r="Y122" s="64"/>
      <c r="Z122" s="68"/>
      <c r="AA122" s="68"/>
      <c r="AB122" s="64"/>
      <c r="AC122" s="69"/>
      <c r="AD122" s="69"/>
      <c r="AE122" s="69"/>
      <c r="AF122" s="69"/>
      <c r="AG122" s="69"/>
      <c r="AH122" s="69"/>
      <c r="AI122" s="69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19"/>
      <c r="AX122" s="619"/>
      <c r="AY122" s="619"/>
      <c r="AZ122" s="67"/>
      <c r="BA122" s="66"/>
      <c r="BB122" s="68"/>
      <c r="BC122" s="68"/>
      <c r="BD122" s="64"/>
      <c r="BE122" s="64"/>
      <c r="BF122" s="67"/>
    </row>
    <row r="123" spans="1:58" s="12" customFormat="1" ht="28.5" customHeight="1">
      <c r="D123" s="46"/>
      <c r="E123" s="59"/>
      <c r="F123" s="59"/>
      <c r="G123" s="59"/>
      <c r="H123" s="47"/>
      <c r="I123" s="47"/>
      <c r="J123" s="47"/>
      <c r="K123" s="47"/>
      <c r="L123" s="47"/>
      <c r="M123" s="47"/>
      <c r="N123" s="49"/>
      <c r="O123" s="47"/>
      <c r="P123" s="47"/>
      <c r="Q123" s="49"/>
      <c r="R123" s="47"/>
      <c r="S123" s="48"/>
      <c r="T123" s="50"/>
      <c r="U123" s="48"/>
      <c r="V123" s="56"/>
      <c r="W123" s="51"/>
      <c r="X123" s="51"/>
      <c r="Y123" s="57"/>
      <c r="Z123" s="48"/>
      <c r="AA123" s="50"/>
      <c r="AB123" s="53"/>
      <c r="AC123" s="53"/>
      <c r="AD123" s="53"/>
      <c r="AE123" s="53"/>
      <c r="AF123" s="53"/>
      <c r="AG123" s="53"/>
      <c r="AH123" s="53"/>
      <c r="AI123" s="53"/>
      <c r="AJ123" s="53"/>
      <c r="AK123" s="54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2"/>
      <c r="BC123" s="49"/>
      <c r="BD123" s="58"/>
      <c r="BE123" s="58"/>
      <c r="BF123" s="48"/>
    </row>
    <row r="124" spans="1:58" s="11" customFormat="1" ht="16.5" customHeight="1">
      <c r="A124" s="14"/>
      <c r="B124" s="36"/>
      <c r="C124" s="41"/>
      <c r="D124" s="41"/>
      <c r="E124" s="41"/>
      <c r="F124" s="19"/>
      <c r="G124" s="19"/>
      <c r="H124" s="19"/>
      <c r="I124" s="19"/>
      <c r="J124" s="19"/>
      <c r="K124" s="19"/>
      <c r="L124" s="20"/>
      <c r="M124" s="19"/>
      <c r="N124" s="19"/>
      <c r="O124" s="20"/>
      <c r="P124" s="19"/>
      <c r="R124" s="21"/>
      <c r="S124" s="15"/>
      <c r="T124" s="10"/>
      <c r="U124" s="15"/>
      <c r="V124" s="608"/>
      <c r="W124" s="609"/>
      <c r="X124" s="609"/>
      <c r="Y124" s="609"/>
      <c r="Z124" s="609"/>
      <c r="AA124" s="17"/>
      <c r="AB124" s="42"/>
      <c r="AC124" s="17"/>
      <c r="AD124" s="17"/>
      <c r="AE124" s="17"/>
      <c r="AF124" s="17"/>
      <c r="AG124" s="17"/>
      <c r="AH124" s="17"/>
      <c r="AI124" s="29"/>
      <c r="AJ124" s="30"/>
      <c r="AK124" s="30"/>
      <c r="AL124" s="30"/>
      <c r="AM124" s="30"/>
      <c r="AN124" s="31"/>
      <c r="AO124" s="32"/>
      <c r="AS124" s="593"/>
      <c r="AT124" s="593"/>
      <c r="AU124" s="593"/>
      <c r="AV124" s="593"/>
      <c r="AW124" s="593"/>
      <c r="AX124" s="593"/>
      <c r="AY124" s="39"/>
      <c r="AZ124" s="39"/>
      <c r="BA124" s="40"/>
      <c r="BB124" s="40"/>
      <c r="BC124" s="44"/>
      <c r="BD124" s="45"/>
      <c r="BE124" s="45"/>
      <c r="BF124" s="45"/>
    </row>
    <row r="125" spans="1:58" s="11" customFormat="1" ht="16.5" customHeight="1">
      <c r="A125" s="14"/>
      <c r="B125" s="36"/>
      <c r="C125" s="41"/>
      <c r="D125" s="41"/>
      <c r="E125" s="41"/>
      <c r="F125" s="19"/>
      <c r="G125" s="19"/>
      <c r="H125" s="19"/>
      <c r="I125" s="19"/>
      <c r="J125" s="19"/>
      <c r="K125" s="19"/>
      <c r="L125" s="20"/>
      <c r="M125" s="19"/>
      <c r="N125" s="19"/>
      <c r="O125" s="20"/>
      <c r="P125" s="19"/>
      <c r="R125" s="21"/>
      <c r="S125" s="15"/>
      <c r="T125" s="10"/>
      <c r="U125" s="15"/>
      <c r="V125" s="15"/>
      <c r="W125" s="16"/>
      <c r="Y125" s="21"/>
      <c r="Z125" s="17"/>
      <c r="AA125" s="17"/>
      <c r="AB125" s="17"/>
      <c r="AC125" s="17"/>
      <c r="AD125" s="17"/>
      <c r="AE125" s="17"/>
      <c r="AF125" s="17"/>
      <c r="AG125" s="17"/>
      <c r="AH125" s="17"/>
      <c r="AI125" s="29"/>
      <c r="AJ125" s="30"/>
      <c r="AK125" s="30"/>
      <c r="AL125" s="30"/>
      <c r="AM125" s="30"/>
      <c r="AN125" s="31"/>
      <c r="AO125" s="32"/>
      <c r="AS125" s="593"/>
      <c r="AT125" s="593"/>
      <c r="AU125" s="593"/>
      <c r="AV125" s="593"/>
      <c r="AW125" s="593"/>
      <c r="AX125" s="593"/>
      <c r="BA125" s="20"/>
      <c r="BC125" s="21"/>
    </row>
    <row r="126" spans="1:58" s="11" customFormat="1" ht="15" customHeight="1">
      <c r="A126" s="14"/>
      <c r="B126" s="36"/>
      <c r="C126" s="41"/>
      <c r="D126" s="41"/>
      <c r="E126" s="41"/>
      <c r="F126" s="41"/>
      <c r="G126" s="41"/>
      <c r="H126" s="41"/>
      <c r="I126" s="41"/>
      <c r="J126" s="19"/>
      <c r="K126" s="19"/>
      <c r="L126" s="19"/>
      <c r="M126" s="19"/>
      <c r="N126" s="42"/>
      <c r="O126" s="4"/>
      <c r="P126" s="4"/>
      <c r="Q126" s="4"/>
      <c r="R126" s="28"/>
      <c r="S126" s="28"/>
      <c r="T126" s="43"/>
      <c r="U126" s="15"/>
      <c r="V126" s="15"/>
      <c r="W126" s="16"/>
      <c r="Y126" s="21"/>
      <c r="Z126" s="17"/>
      <c r="AA126" s="17"/>
      <c r="AB126" s="17"/>
      <c r="AC126" s="17"/>
      <c r="AD126" s="17"/>
      <c r="AE126" s="17"/>
      <c r="AF126" s="17"/>
      <c r="AG126" s="17"/>
      <c r="AH126" s="17"/>
      <c r="AI126" s="29"/>
      <c r="AJ126" s="30"/>
      <c r="AK126" s="30"/>
      <c r="AL126" s="30"/>
      <c r="AM126" s="30"/>
      <c r="AN126" s="31"/>
      <c r="AO126" s="32"/>
      <c r="AS126" s="35"/>
      <c r="AT126" s="35"/>
      <c r="AU126" s="35"/>
      <c r="AV126" s="35"/>
      <c r="AW126" s="35"/>
      <c r="AX126" s="35"/>
      <c r="BA126" s="20"/>
      <c r="BC126" s="21"/>
    </row>
    <row r="127" spans="1:58" s="11" customFormat="1" ht="16.5" customHeight="1">
      <c r="A127" s="14"/>
      <c r="B127" s="37"/>
      <c r="C127" s="41"/>
      <c r="D127" s="41"/>
      <c r="E127" s="41"/>
      <c r="F127" s="19"/>
      <c r="G127" s="19"/>
      <c r="H127" s="19"/>
      <c r="I127" s="19"/>
      <c r="J127" s="19"/>
      <c r="K127" s="19"/>
      <c r="L127" s="20"/>
      <c r="M127" s="19"/>
      <c r="N127" s="19"/>
      <c r="O127" s="20"/>
      <c r="P127" s="19"/>
      <c r="R127" s="21"/>
      <c r="T127" s="33"/>
      <c r="U127" s="15"/>
      <c r="V127" s="608"/>
      <c r="W127" s="609"/>
      <c r="X127" s="609"/>
      <c r="Y127" s="609"/>
      <c r="Z127" s="609"/>
      <c r="AA127" s="17"/>
      <c r="AB127" s="42"/>
      <c r="AC127" s="17"/>
      <c r="AD127" s="17"/>
      <c r="AE127" s="17"/>
      <c r="AF127" s="17"/>
      <c r="AG127" s="17"/>
      <c r="AH127" s="17"/>
      <c r="AI127" s="29"/>
      <c r="AJ127" s="30"/>
      <c r="AK127" s="30"/>
      <c r="AL127" s="30"/>
      <c r="AM127" s="30"/>
      <c r="AN127" s="31"/>
      <c r="AO127" s="32"/>
      <c r="AS127" s="37"/>
      <c r="AT127" s="41"/>
      <c r="AU127" s="41"/>
      <c r="AV127" s="41"/>
      <c r="AW127" s="41"/>
      <c r="AX127" s="41"/>
      <c r="BC127" s="44"/>
      <c r="BD127" s="45"/>
      <c r="BE127" s="45"/>
      <c r="BF127" s="9"/>
    </row>
    <row r="128" spans="1:58" s="11" customFormat="1" ht="15.75" customHeight="1">
      <c r="A128" s="14"/>
      <c r="B128" s="13"/>
      <c r="C128" s="18"/>
      <c r="D128" s="41"/>
      <c r="E128" s="41"/>
      <c r="F128" s="19"/>
      <c r="G128" s="19"/>
      <c r="H128" s="19"/>
      <c r="I128" s="19"/>
      <c r="J128" s="19"/>
      <c r="K128" s="19"/>
      <c r="L128" s="20"/>
      <c r="M128" s="19"/>
      <c r="N128" s="19"/>
      <c r="O128" s="20"/>
      <c r="P128" s="19"/>
      <c r="R128" s="21"/>
      <c r="T128" s="33"/>
      <c r="U128" s="15"/>
      <c r="V128" s="15"/>
      <c r="W128" s="16"/>
      <c r="Y128" s="21"/>
      <c r="Z128" s="27"/>
      <c r="AA128" s="18"/>
      <c r="AB128" s="18"/>
      <c r="AC128" s="18"/>
      <c r="AD128" s="18"/>
      <c r="AE128" s="18"/>
      <c r="AF128" s="18"/>
      <c r="AG128" s="18"/>
      <c r="AH128" s="18"/>
      <c r="AI128" s="18"/>
      <c r="AJ128" s="13"/>
      <c r="AK128" s="18"/>
      <c r="AL128" s="19"/>
      <c r="AM128" s="14"/>
      <c r="AN128" s="14"/>
      <c r="AO128" s="19"/>
      <c r="AS128" s="12"/>
      <c r="AT128" s="25"/>
      <c r="AU128" s="12"/>
      <c r="AV128" s="12"/>
      <c r="AW128" s="5"/>
      <c r="AX128" s="12"/>
      <c r="AY128" s="12"/>
      <c r="AZ128" s="12"/>
      <c r="BA128" s="20"/>
      <c r="BB128" s="20"/>
      <c r="BC128" s="34"/>
    </row>
    <row r="129" spans="4:58" ht="15.75">
      <c r="D129" s="41"/>
      <c r="E129" s="41"/>
      <c r="F129" s="41"/>
      <c r="G129" s="41"/>
      <c r="H129" s="41"/>
      <c r="I129" s="41"/>
      <c r="J129" s="19"/>
      <c r="K129" s="19"/>
      <c r="L129" s="19"/>
      <c r="M129" s="19"/>
      <c r="N129" s="42"/>
      <c r="O129" s="4"/>
      <c r="P129" s="4"/>
      <c r="Q129" s="4"/>
      <c r="R129" s="28"/>
      <c r="S129" s="28"/>
      <c r="T129" s="43"/>
      <c r="U129" s="2"/>
      <c r="V129" s="2"/>
      <c r="W129" s="2"/>
      <c r="X129" s="2"/>
      <c r="AV129" s="12"/>
      <c r="AW129" s="22"/>
      <c r="AX129" s="12"/>
      <c r="AY129" s="12"/>
      <c r="AZ129" s="12"/>
      <c r="BA129" s="12"/>
      <c r="BB129" s="12"/>
      <c r="BC129" s="12"/>
      <c r="BD129" s="12"/>
      <c r="BE129" s="12"/>
      <c r="BF129" s="12"/>
    </row>
    <row r="130" spans="4:58" ht="18">
      <c r="D130" s="19"/>
      <c r="E130" s="19"/>
      <c r="F130" s="19"/>
      <c r="G130" s="19"/>
      <c r="H130" s="19"/>
      <c r="I130" s="19"/>
      <c r="J130" s="19"/>
      <c r="K130" s="19"/>
      <c r="L130" s="20"/>
      <c r="M130" s="19"/>
      <c r="N130" s="19"/>
      <c r="O130" s="20"/>
      <c r="P130" s="19"/>
      <c r="Q130" s="38"/>
      <c r="R130" s="21"/>
      <c r="S130" s="11"/>
      <c r="T130" s="15"/>
      <c r="Y130" s="2"/>
      <c r="Z130" s="2"/>
      <c r="AA130" s="2"/>
      <c r="AB130" s="2"/>
      <c r="AC130" s="2"/>
      <c r="AD130" s="2"/>
      <c r="AP130" s="24"/>
      <c r="AW130" s="12"/>
      <c r="AX130" s="12"/>
      <c r="AY130" s="12"/>
      <c r="AZ130" s="12"/>
      <c r="BA130" s="12"/>
      <c r="BB130" s="12"/>
      <c r="BC130" s="12"/>
      <c r="BD130" s="12"/>
      <c r="BE130" s="12"/>
      <c r="BF130" s="5"/>
    </row>
    <row r="131" spans="4:58" ht="18">
      <c r="M131" s="2"/>
      <c r="N131" s="2"/>
      <c r="O131" s="2"/>
      <c r="P131" s="2"/>
      <c r="Q131" s="7"/>
      <c r="R131" s="7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W131" s="9"/>
      <c r="AZ131" s="9"/>
      <c r="BC131" s="28"/>
      <c r="BF131" s="28"/>
    </row>
    <row r="132" spans="4:58">
      <c r="M132" s="2"/>
      <c r="N132" s="2"/>
      <c r="U132" s="2"/>
      <c r="V132" s="2"/>
      <c r="W132" s="2"/>
      <c r="X132" s="2"/>
    </row>
    <row r="133" spans="4:58" ht="20.25">
      <c r="K133" s="503"/>
      <c r="L133" s="503"/>
      <c r="M133" s="503"/>
      <c r="N133" s="503"/>
      <c r="O133" s="503"/>
      <c r="P133" s="503"/>
      <c r="Q133" s="503"/>
      <c r="R133" s="503"/>
      <c r="S133" s="503"/>
      <c r="T133" s="503"/>
      <c r="U133" s="503"/>
      <c r="V133" s="503"/>
      <c r="W133" s="503"/>
      <c r="X133" s="503"/>
      <c r="Y133" s="503"/>
      <c r="Z133" s="503"/>
      <c r="AA133" s="503"/>
      <c r="AB133" s="503"/>
      <c r="AC133" s="503"/>
      <c r="AD133" s="503"/>
      <c r="AE133" s="70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</row>
    <row r="134" spans="4:58" ht="15.75"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71"/>
      <c r="AF134" s="5"/>
      <c r="AG134" s="5"/>
      <c r="AH134" s="5"/>
      <c r="AI134" s="5"/>
      <c r="AJ134" s="5"/>
      <c r="AK134" s="5"/>
      <c r="AL134" s="5"/>
      <c r="AM134" s="5"/>
      <c r="AN134" s="12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F134" s="7"/>
    </row>
    <row r="135" spans="4:58" ht="15"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</row>
    <row r="137" spans="4:58">
      <c r="AX137" s="7"/>
      <c r="AY137" s="7"/>
    </row>
  </sheetData>
  <mergeCells count="1430">
    <mergeCell ref="Q6:W6"/>
    <mergeCell ref="Q7:W7"/>
    <mergeCell ref="Q9:AP9"/>
    <mergeCell ref="Q11:AP11"/>
    <mergeCell ref="Q13:AP13"/>
    <mergeCell ref="U115:BF115"/>
    <mergeCell ref="BA107:BB107"/>
    <mergeCell ref="BC107:BD107"/>
    <mergeCell ref="BE107:BF107"/>
    <mergeCell ref="D107:T107"/>
    <mergeCell ref="U107:V107"/>
    <mergeCell ref="W107:X107"/>
    <mergeCell ref="Y107:Z107"/>
    <mergeCell ref="AA107:AB107"/>
    <mergeCell ref="AC107:AD107"/>
    <mergeCell ref="AE107:AF107"/>
    <mergeCell ref="AG107:AH107"/>
    <mergeCell ref="AI107:AJ107"/>
    <mergeCell ref="AK107:AL107"/>
    <mergeCell ref="AM107:AN107"/>
    <mergeCell ref="AO107:AP107"/>
    <mergeCell ref="AQ107:AR107"/>
    <mergeCell ref="AS107:AT107"/>
    <mergeCell ref="AU107:AV107"/>
    <mergeCell ref="AW107:AX107"/>
    <mergeCell ref="AY107:AZ107"/>
    <mergeCell ref="T30:U30"/>
    <mergeCell ref="T31:U31"/>
    <mergeCell ref="T32:U32"/>
    <mergeCell ref="V29:W29"/>
    <mergeCell ref="V30:W30"/>
    <mergeCell ref="V31:W31"/>
    <mergeCell ref="V32:W32"/>
    <mergeCell ref="D26:W26"/>
    <mergeCell ref="Y27:AD28"/>
    <mergeCell ref="Y29:AD29"/>
    <mergeCell ref="Y30:AD30"/>
    <mergeCell ref="Y31:AD31"/>
    <mergeCell ref="AE27:AG28"/>
    <mergeCell ref="AH27:AJ28"/>
    <mergeCell ref="AE29:AG29"/>
    <mergeCell ref="AE30:AG30"/>
    <mergeCell ref="AE31:AG31"/>
    <mergeCell ref="AH29:AJ29"/>
    <mergeCell ref="AH30:AJ30"/>
    <mergeCell ref="K29:L29"/>
    <mergeCell ref="K30:L30"/>
    <mergeCell ref="K31:L31"/>
    <mergeCell ref="K32:L32"/>
    <mergeCell ref="M29:O29"/>
    <mergeCell ref="M30:O30"/>
    <mergeCell ref="H32:J32"/>
    <mergeCell ref="P27:S28"/>
    <mergeCell ref="P29:S29"/>
    <mergeCell ref="P30:S30"/>
    <mergeCell ref="AE71:AF71"/>
    <mergeCell ref="AO75:AP75"/>
    <mergeCell ref="AC75:AD75"/>
    <mergeCell ref="AK90:AL90"/>
    <mergeCell ref="G78:T78"/>
    <mergeCell ref="U78:V78"/>
    <mergeCell ref="W78:X78"/>
    <mergeCell ref="Y78:Z78"/>
    <mergeCell ref="AA78:AB78"/>
    <mergeCell ref="AC77:AD77"/>
    <mergeCell ref="AG77:AH77"/>
    <mergeCell ref="AI77:AJ77"/>
    <mergeCell ref="AK77:AL77"/>
    <mergeCell ref="AM77:AN77"/>
    <mergeCell ref="AL27:AT28"/>
    <mergeCell ref="AL29:AT29"/>
    <mergeCell ref="AL30:AT30"/>
    <mergeCell ref="AE72:AF72"/>
    <mergeCell ref="AG72:AH72"/>
    <mergeCell ref="AS72:AT72"/>
    <mergeCell ref="AO70:AP70"/>
    <mergeCell ref="G70:T70"/>
    <mergeCell ref="AE70:AF70"/>
    <mergeCell ref="AG70:AH70"/>
    <mergeCell ref="AE75:AF75"/>
    <mergeCell ref="T27:U28"/>
    <mergeCell ref="V27:W28"/>
    <mergeCell ref="T29:U29"/>
    <mergeCell ref="BE113:BF113"/>
    <mergeCell ref="AO108:AP108"/>
    <mergeCell ref="AW71:AX71"/>
    <mergeCell ref="AC70:AD70"/>
    <mergeCell ref="Y70:Z70"/>
    <mergeCell ref="AA70:AB70"/>
    <mergeCell ref="D71:F71"/>
    <mergeCell ref="AQ69:AR69"/>
    <mergeCell ref="AS69:AT69"/>
    <mergeCell ref="AU69:AV69"/>
    <mergeCell ref="AC69:AD69"/>
    <mergeCell ref="AE69:AF69"/>
    <mergeCell ref="AG69:AH69"/>
    <mergeCell ref="AI69:AJ69"/>
    <mergeCell ref="AK69:AL69"/>
    <mergeCell ref="AS70:AT70"/>
    <mergeCell ref="AU70:AV70"/>
    <mergeCell ref="W70:X70"/>
    <mergeCell ref="AU71:AV71"/>
    <mergeCell ref="AU31:BC31"/>
    <mergeCell ref="BC51:BD51"/>
    <mergeCell ref="AU72:AV72"/>
    <mergeCell ref="AW72:AX72"/>
    <mergeCell ref="D69:F69"/>
    <mergeCell ref="G69:T69"/>
    <mergeCell ref="U69:V69"/>
    <mergeCell ref="W69:X69"/>
    <mergeCell ref="Y69:Z69"/>
    <mergeCell ref="AA69:AB69"/>
    <mergeCell ref="AC71:AD71"/>
    <mergeCell ref="D75:F75"/>
    <mergeCell ref="G75:T75"/>
    <mergeCell ref="W75:X75"/>
    <mergeCell ref="AM71:AN71"/>
    <mergeCell ref="AO71:AP71"/>
    <mergeCell ref="AQ71:AR71"/>
    <mergeCell ref="AS71:AT71"/>
    <mergeCell ref="AG71:AH71"/>
    <mergeCell ref="AI71:AJ71"/>
    <mergeCell ref="BC50:BD50"/>
    <mergeCell ref="AI50:AJ50"/>
    <mergeCell ref="AK50:AL50"/>
    <mergeCell ref="AU50:AV50"/>
    <mergeCell ref="AW50:AX50"/>
    <mergeCell ref="AY50:AZ50"/>
    <mergeCell ref="BA50:BB50"/>
    <mergeCell ref="AI70:AJ70"/>
    <mergeCell ref="AK70:AL70"/>
    <mergeCell ref="AM70:AN70"/>
    <mergeCell ref="D70:F70"/>
    <mergeCell ref="U70:V70"/>
    <mergeCell ref="BA69:BB69"/>
    <mergeCell ref="AI67:AJ67"/>
    <mergeCell ref="AA67:AB67"/>
    <mergeCell ref="AS63:AT63"/>
    <mergeCell ref="AA65:AB65"/>
    <mergeCell ref="AC57:AD57"/>
    <mergeCell ref="AE57:AF57"/>
    <mergeCell ref="AS65:AT65"/>
    <mergeCell ref="AI51:AJ51"/>
    <mergeCell ref="AE60:AF60"/>
    <mergeCell ref="AQ70:AR70"/>
    <mergeCell ref="AO69:AP69"/>
    <mergeCell ref="AM69:AN69"/>
    <mergeCell ref="AS77:AT77"/>
    <mergeCell ref="AU77:AV77"/>
    <mergeCell ref="AW77:AX77"/>
    <mergeCell ref="AY77:AZ77"/>
    <mergeCell ref="BA77:BB77"/>
    <mergeCell ref="AO76:AP76"/>
    <mergeCell ref="AQ78:AR78"/>
    <mergeCell ref="BE75:BF75"/>
    <mergeCell ref="AM81:AN81"/>
    <mergeCell ref="AO81:AP81"/>
    <mergeCell ref="BA72:BB72"/>
    <mergeCell ref="AO77:AP77"/>
    <mergeCell ref="D66:F66"/>
    <mergeCell ref="G66:T66"/>
    <mergeCell ref="U66:V66"/>
    <mergeCell ref="W66:X66"/>
    <mergeCell ref="Y66:Z66"/>
    <mergeCell ref="AA66:AB66"/>
    <mergeCell ref="AC66:AD66"/>
    <mergeCell ref="D68:BF68"/>
    <mergeCell ref="BE66:BF66"/>
    <mergeCell ref="G71:T71"/>
    <mergeCell ref="AG75:AH75"/>
    <mergeCell ref="AI75:AJ75"/>
    <mergeCell ref="AK75:AL75"/>
    <mergeCell ref="AM75:AN75"/>
    <mergeCell ref="D72:T72"/>
    <mergeCell ref="U72:V72"/>
    <mergeCell ref="AC74:AD74"/>
    <mergeCell ref="AA72:AB72"/>
    <mergeCell ref="AC72:AD72"/>
    <mergeCell ref="AI72:AJ72"/>
    <mergeCell ref="AK72:AL72"/>
    <mergeCell ref="AM72:AN72"/>
    <mergeCell ref="AO72:AP72"/>
    <mergeCell ref="AQ72:AR72"/>
    <mergeCell ref="AG76:AH76"/>
    <mergeCell ref="AY78:AZ78"/>
    <mergeCell ref="AY82:AZ82"/>
    <mergeCell ref="BC81:BD81"/>
    <mergeCell ref="BE81:BF81"/>
    <mergeCell ref="BA74:BB74"/>
    <mergeCell ref="BC74:BD74"/>
    <mergeCell ref="BE74:BF74"/>
    <mergeCell ref="AI74:AJ74"/>
    <mergeCell ref="AK74:AL74"/>
    <mergeCell ref="AM74:AN74"/>
    <mergeCell ref="AO74:AP74"/>
    <mergeCell ref="BE78:BF78"/>
    <mergeCell ref="BE79:BF79"/>
    <mergeCell ref="AY72:AZ72"/>
    <mergeCell ref="AS75:AT75"/>
    <mergeCell ref="AU75:AV75"/>
    <mergeCell ref="AW75:AX75"/>
    <mergeCell ref="AY75:AZ75"/>
    <mergeCell ref="BA75:BB75"/>
    <mergeCell ref="BC75:BD75"/>
    <mergeCell ref="AY81:AZ81"/>
    <mergeCell ref="BA81:BB81"/>
    <mergeCell ref="BE77:BF77"/>
    <mergeCell ref="AQ77:AR77"/>
    <mergeCell ref="BE102:BF102"/>
    <mergeCell ref="AK102:AL102"/>
    <mergeCell ref="AM102:AN102"/>
    <mergeCell ref="AO102:AP102"/>
    <mergeCell ref="AQ102:AR102"/>
    <mergeCell ref="AS102:AT102"/>
    <mergeCell ref="AU102:AV102"/>
    <mergeCell ref="BE80:BF80"/>
    <mergeCell ref="AS80:AT80"/>
    <mergeCell ref="AU80:AV80"/>
    <mergeCell ref="AW80:AX80"/>
    <mergeCell ref="AY80:AZ80"/>
    <mergeCell ref="BA80:BB80"/>
    <mergeCell ref="BC80:BD80"/>
    <mergeCell ref="AK99:AL99"/>
    <mergeCell ref="AM99:AN99"/>
    <mergeCell ref="BE88:BF88"/>
    <mergeCell ref="AW82:AX82"/>
    <mergeCell ref="BC90:BD90"/>
    <mergeCell ref="BE98:BF98"/>
    <mergeCell ref="BC101:BD101"/>
    <mergeCell ref="AO82:AP82"/>
    <mergeCell ref="BE82:BF82"/>
    <mergeCell ref="AK83:AL83"/>
    <mergeCell ref="AM83:AN83"/>
    <mergeCell ref="AO83:AP83"/>
    <mergeCell ref="AQ83:AR83"/>
    <mergeCell ref="AS83:AT83"/>
    <mergeCell ref="AY89:AZ89"/>
    <mergeCell ref="AQ91:AR91"/>
    <mergeCell ref="AS91:AT91"/>
    <mergeCell ref="AI76:AJ76"/>
    <mergeCell ref="U91:V91"/>
    <mergeCell ref="AE89:AF89"/>
    <mergeCell ref="BC69:BD69"/>
    <mergeCell ref="AW69:AX69"/>
    <mergeCell ref="AY69:AZ69"/>
    <mergeCell ref="W76:X76"/>
    <mergeCell ref="BA102:BB102"/>
    <mergeCell ref="BC102:BD102"/>
    <mergeCell ref="AI89:AJ89"/>
    <mergeCell ref="AU88:AV88"/>
    <mergeCell ref="AW88:AX88"/>
    <mergeCell ref="AY88:AZ88"/>
    <mergeCell ref="BA88:BB88"/>
    <mergeCell ref="BC76:BD76"/>
    <mergeCell ref="AG89:AH89"/>
    <mergeCell ref="BC71:BD71"/>
    <mergeCell ref="AG90:AH90"/>
    <mergeCell ref="AI90:AJ90"/>
    <mergeCell ref="U83:V83"/>
    <mergeCell ref="W83:X83"/>
    <mergeCell ref="Y83:Z83"/>
    <mergeCell ref="AA83:AB83"/>
    <mergeCell ref="AC83:AD83"/>
    <mergeCell ref="AE83:AF83"/>
    <mergeCell ref="AK81:AL81"/>
    <mergeCell ref="BC77:BD77"/>
    <mergeCell ref="W72:X72"/>
    <mergeCell ref="Y72:Z72"/>
    <mergeCell ref="AQ88:AR88"/>
    <mergeCell ref="AS88:AT88"/>
    <mergeCell ref="BC79:BD79"/>
    <mergeCell ref="AC82:AD82"/>
    <mergeCell ref="AE82:AF82"/>
    <mergeCell ref="AQ82:AR82"/>
    <mergeCell ref="AS82:AT82"/>
    <mergeCell ref="AU82:AV82"/>
    <mergeCell ref="AE81:AF81"/>
    <mergeCell ref="AG81:AH81"/>
    <mergeCell ref="AI81:AJ81"/>
    <mergeCell ref="AS79:AT79"/>
    <mergeCell ref="AU79:AV79"/>
    <mergeCell ref="AW79:AX79"/>
    <mergeCell ref="BC84:BD84"/>
    <mergeCell ref="BA87:BB87"/>
    <mergeCell ref="AG88:AH88"/>
    <mergeCell ref="BC83:BD83"/>
    <mergeCell ref="AY87:AZ87"/>
    <mergeCell ref="BC87:BD87"/>
    <mergeCell ref="AI82:AJ82"/>
    <mergeCell ref="AK82:AL82"/>
    <mergeCell ref="AM82:AN82"/>
    <mergeCell ref="BA82:BB82"/>
    <mergeCell ref="BC82:BD82"/>
    <mergeCell ref="AY79:AZ79"/>
    <mergeCell ref="BA79:BB79"/>
    <mergeCell ref="AE79:AF79"/>
    <mergeCell ref="AU83:AV83"/>
    <mergeCell ref="AW83:AX83"/>
    <mergeCell ref="AY83:AZ83"/>
    <mergeCell ref="BA83:BB83"/>
    <mergeCell ref="D76:F76"/>
    <mergeCell ref="Y76:Z76"/>
    <mergeCell ref="AA76:AB76"/>
    <mergeCell ref="AY76:AZ76"/>
    <mergeCell ref="AC76:AD76"/>
    <mergeCell ref="AE76:AF76"/>
    <mergeCell ref="G77:T77"/>
    <mergeCell ref="U77:V77"/>
    <mergeCell ref="W77:X77"/>
    <mergeCell ref="AS78:AT78"/>
    <mergeCell ref="AU78:AV78"/>
    <mergeCell ref="AW78:AX78"/>
    <mergeCell ref="AC79:AD79"/>
    <mergeCell ref="Y77:Z77"/>
    <mergeCell ref="AK76:AL76"/>
    <mergeCell ref="AM76:AN76"/>
    <mergeCell ref="AE77:AF77"/>
    <mergeCell ref="AO78:AP78"/>
    <mergeCell ref="AO79:AP79"/>
    <mergeCell ref="AQ79:AR79"/>
    <mergeCell ref="AQ76:AR76"/>
    <mergeCell ref="AS76:AT76"/>
    <mergeCell ref="AU76:AV76"/>
    <mergeCell ref="AW76:AX76"/>
    <mergeCell ref="AC78:AD78"/>
    <mergeCell ref="AE78:AF78"/>
    <mergeCell ref="AG78:AH78"/>
    <mergeCell ref="AI78:AJ78"/>
    <mergeCell ref="D79:F79"/>
    <mergeCell ref="G79:T79"/>
    <mergeCell ref="BA89:BB89"/>
    <mergeCell ref="AE99:AF99"/>
    <mergeCell ref="D81:F81"/>
    <mergeCell ref="G81:T81"/>
    <mergeCell ref="U81:V81"/>
    <mergeCell ref="W81:X81"/>
    <mergeCell ref="Y81:Z81"/>
    <mergeCell ref="AA81:AB81"/>
    <mergeCell ref="U75:V75"/>
    <mergeCell ref="Y75:Z75"/>
    <mergeCell ref="AA75:AB75"/>
    <mergeCell ref="D94:T94"/>
    <mergeCell ref="U94:V94"/>
    <mergeCell ref="W94:X94"/>
    <mergeCell ref="Y94:Z94"/>
    <mergeCell ref="AA94:AB94"/>
    <mergeCell ref="AC94:AD94"/>
    <mergeCell ref="AC89:AD89"/>
    <mergeCell ref="U76:V76"/>
    <mergeCell ref="G76:T76"/>
    <mergeCell ref="D83:T83"/>
    <mergeCell ref="D77:F77"/>
    <mergeCell ref="D78:F78"/>
    <mergeCell ref="AA77:AB77"/>
    <mergeCell ref="D84:T84"/>
    <mergeCell ref="D80:F80"/>
    <mergeCell ref="G80:T80"/>
    <mergeCell ref="U80:V80"/>
    <mergeCell ref="AG79:AH79"/>
    <mergeCell ref="AI79:AJ79"/>
    <mergeCell ref="W80:X80"/>
    <mergeCell ref="Y80:Z80"/>
    <mergeCell ref="AA80:AB80"/>
    <mergeCell ref="AC80:AD80"/>
    <mergeCell ref="D91:F91"/>
    <mergeCell ref="AW92:AX92"/>
    <mergeCell ref="AY92:AZ92"/>
    <mergeCell ref="BA92:BB92"/>
    <mergeCell ref="AE92:AF92"/>
    <mergeCell ref="AG92:AH92"/>
    <mergeCell ref="BC100:BD100"/>
    <mergeCell ref="BE100:BF100"/>
    <mergeCell ref="D90:F90"/>
    <mergeCell ref="G90:T90"/>
    <mergeCell ref="U90:V90"/>
    <mergeCell ref="W90:X90"/>
    <mergeCell ref="Y90:Z90"/>
    <mergeCell ref="AA90:AB90"/>
    <mergeCell ref="AC90:AD90"/>
    <mergeCell ref="AE90:AF90"/>
    <mergeCell ref="AQ100:AR100"/>
    <mergeCell ref="AS100:AT100"/>
    <mergeCell ref="AU100:AV100"/>
    <mergeCell ref="AW100:AX100"/>
    <mergeCell ref="AY100:AZ100"/>
    <mergeCell ref="BA100:BB100"/>
    <mergeCell ref="AY97:AZ97"/>
    <mergeCell ref="Y93:Z93"/>
    <mergeCell ref="AO99:AP99"/>
    <mergeCell ref="AW99:AX99"/>
    <mergeCell ref="AY99:AZ99"/>
    <mergeCell ref="AC99:AD99"/>
    <mergeCell ref="D89:F89"/>
    <mergeCell ref="AY91:AZ91"/>
    <mergeCell ref="D99:F99"/>
    <mergeCell ref="BA96:BB96"/>
    <mergeCell ref="G96:T96"/>
    <mergeCell ref="AY94:AZ94"/>
    <mergeCell ref="BA94:BB94"/>
    <mergeCell ref="AK92:AL92"/>
    <mergeCell ref="AM92:AN92"/>
    <mergeCell ref="AO92:AP92"/>
    <mergeCell ref="Y92:Z92"/>
    <mergeCell ref="BE83:BF83"/>
    <mergeCell ref="BE91:BF91"/>
    <mergeCell ref="BA91:BB91"/>
    <mergeCell ref="BC91:BD91"/>
    <mergeCell ref="BC92:BD92"/>
    <mergeCell ref="BE92:BF92"/>
    <mergeCell ref="BE89:BF89"/>
    <mergeCell ref="BE90:BF90"/>
    <mergeCell ref="D88:F88"/>
    <mergeCell ref="G88:T88"/>
    <mergeCell ref="U88:V88"/>
    <mergeCell ref="W88:X88"/>
    <mergeCell ref="Y88:Z88"/>
    <mergeCell ref="AA88:AB88"/>
    <mergeCell ref="U87:V87"/>
    <mergeCell ref="W87:X87"/>
    <mergeCell ref="AM87:AN87"/>
    <mergeCell ref="AO87:AP87"/>
    <mergeCell ref="AQ87:AR87"/>
    <mergeCell ref="AS87:AT87"/>
    <mergeCell ref="W91:X91"/>
    <mergeCell ref="AY96:AZ96"/>
    <mergeCell ref="AI96:AJ96"/>
    <mergeCell ref="D106:T106"/>
    <mergeCell ref="AO105:AP105"/>
    <mergeCell ref="AQ105:AR105"/>
    <mergeCell ref="AS105:AT105"/>
    <mergeCell ref="AE104:AF104"/>
    <mergeCell ref="AG104:AH104"/>
    <mergeCell ref="D105:F105"/>
    <mergeCell ref="G105:T105"/>
    <mergeCell ref="AC103:AD103"/>
    <mergeCell ref="AG94:AH94"/>
    <mergeCell ref="AO94:AP94"/>
    <mergeCell ref="AG105:AH105"/>
    <mergeCell ref="AI105:AJ105"/>
    <mergeCell ref="AK105:AL105"/>
    <mergeCell ref="AM105:AN105"/>
    <mergeCell ref="E115:T115"/>
    <mergeCell ref="AG99:AH99"/>
    <mergeCell ref="AI99:AJ99"/>
    <mergeCell ref="AW98:AX98"/>
    <mergeCell ref="AO97:AP97"/>
    <mergeCell ref="W106:X106"/>
    <mergeCell ref="U106:V106"/>
    <mergeCell ref="Y47:Z47"/>
    <mergeCell ref="U49:V49"/>
    <mergeCell ref="U54:V54"/>
    <mergeCell ref="W54:X54"/>
    <mergeCell ref="U59:V59"/>
    <mergeCell ref="AA53:AB53"/>
    <mergeCell ref="W51:X51"/>
    <mergeCell ref="AQ74:AR74"/>
    <mergeCell ref="AS74:AT74"/>
    <mergeCell ref="AQ81:AR81"/>
    <mergeCell ref="AS81:AT81"/>
    <mergeCell ref="AG82:AH82"/>
    <mergeCell ref="W96:X96"/>
    <mergeCell ref="Y96:Z96"/>
    <mergeCell ref="AA96:AB96"/>
    <mergeCell ref="AK89:AL89"/>
    <mergeCell ref="AM89:AN89"/>
    <mergeCell ref="AO89:AP89"/>
    <mergeCell ref="AQ89:AR89"/>
    <mergeCell ref="Y105:Z105"/>
    <mergeCell ref="AA105:AB105"/>
    <mergeCell ref="AC105:AD105"/>
    <mergeCell ref="AC102:AD102"/>
    <mergeCell ref="AG103:AH103"/>
    <mergeCell ref="AI103:AJ103"/>
    <mergeCell ref="AK103:AL103"/>
    <mergeCell ref="AC96:AD96"/>
    <mergeCell ref="AW110:AX110"/>
    <mergeCell ref="W98:X98"/>
    <mergeCell ref="AE94:AF94"/>
    <mergeCell ref="AM46:AN46"/>
    <mergeCell ref="AO46:AP46"/>
    <mergeCell ref="AQ46:AR46"/>
    <mergeCell ref="AS46:AT46"/>
    <mergeCell ref="AU46:AV46"/>
    <mergeCell ref="AA102:AB102"/>
    <mergeCell ref="AU110:AV110"/>
    <mergeCell ref="AO93:AP93"/>
    <mergeCell ref="AS112:AT112"/>
    <mergeCell ref="AU109:AV109"/>
    <mergeCell ref="AQ103:AR103"/>
    <mergeCell ref="AS103:AT103"/>
    <mergeCell ref="AU103:AV103"/>
    <mergeCell ref="AU67:AV67"/>
    <mergeCell ref="AI49:AJ49"/>
    <mergeCell ref="AK49:AL49"/>
    <mergeCell ref="AE62:AF62"/>
    <mergeCell ref="AC81:AD81"/>
    <mergeCell ref="AI93:AJ93"/>
    <mergeCell ref="AK93:AL93"/>
    <mergeCell ref="AM93:AN93"/>
    <mergeCell ref="AG93:AH93"/>
    <mergeCell ref="AC92:AD92"/>
    <mergeCell ref="AO91:AP91"/>
    <mergeCell ref="D45:F45"/>
    <mergeCell ref="AQ96:AR96"/>
    <mergeCell ref="AS96:AT96"/>
    <mergeCell ref="AG96:AH96"/>
    <mergeCell ref="AY98:AZ98"/>
    <mergeCell ref="AA103:AB103"/>
    <mergeCell ref="AU98:AV98"/>
    <mergeCell ref="AE93:AF93"/>
    <mergeCell ref="U104:V104"/>
    <mergeCell ref="W104:X104"/>
    <mergeCell ref="Y104:Z104"/>
    <mergeCell ref="G87:T87"/>
    <mergeCell ref="Y84:Z84"/>
    <mergeCell ref="AK84:AL84"/>
    <mergeCell ref="AA93:AB93"/>
    <mergeCell ref="D93:F93"/>
    <mergeCell ref="U50:V50"/>
    <mergeCell ref="W50:X50"/>
    <mergeCell ref="Y50:Z50"/>
    <mergeCell ref="AA50:AB50"/>
    <mergeCell ref="AC50:AD50"/>
    <mergeCell ref="AE50:AF50"/>
    <mergeCell ref="AG50:AH50"/>
    <mergeCell ref="AU48:AV48"/>
    <mergeCell ref="AY51:AZ51"/>
    <mergeCell ref="AG49:AH49"/>
    <mergeCell ref="AI94:AJ94"/>
    <mergeCell ref="AK94:AL94"/>
    <mergeCell ref="AM94:AN94"/>
    <mergeCell ref="D97:F97"/>
    <mergeCell ref="G97:T97"/>
    <mergeCell ref="AS104:AT104"/>
    <mergeCell ref="W45:X45"/>
    <mergeCell ref="AY48:AZ48"/>
    <mergeCell ref="Y45:Z45"/>
    <mergeCell ref="D44:BF44"/>
    <mergeCell ref="BA47:BB47"/>
    <mergeCell ref="AU47:AV47"/>
    <mergeCell ref="AM50:AN50"/>
    <mergeCell ref="AQ51:AR51"/>
    <mergeCell ref="AK67:AL67"/>
    <mergeCell ref="BA51:BB51"/>
    <mergeCell ref="AK51:AL51"/>
    <mergeCell ref="AQ53:AR53"/>
    <mergeCell ref="BE67:BF67"/>
    <mergeCell ref="AY67:AZ67"/>
    <mergeCell ref="BA67:BB67"/>
    <mergeCell ref="BC67:BD67"/>
    <mergeCell ref="BC53:BD53"/>
    <mergeCell ref="AW63:AX63"/>
    <mergeCell ref="AY63:AZ63"/>
    <mergeCell ref="AW64:AX64"/>
    <mergeCell ref="AW67:AX67"/>
    <mergeCell ref="BE53:BF53"/>
    <mergeCell ref="D50:F50"/>
    <mergeCell ref="BA53:BB53"/>
    <mergeCell ref="AU53:AV53"/>
    <mergeCell ref="Y51:Z51"/>
    <mergeCell ref="AA51:AB51"/>
    <mergeCell ref="AC51:AD51"/>
    <mergeCell ref="AE51:AF51"/>
    <mergeCell ref="Y53:Z53"/>
    <mergeCell ref="BC65:BD65"/>
    <mergeCell ref="AS67:AT67"/>
    <mergeCell ref="AQ113:AR113"/>
    <mergeCell ref="AE108:AF108"/>
    <mergeCell ref="BE106:BF106"/>
    <mergeCell ref="BA66:BB66"/>
    <mergeCell ref="V127:Z127"/>
    <mergeCell ref="V124:Z124"/>
    <mergeCell ref="E116:T116"/>
    <mergeCell ref="U116:V116"/>
    <mergeCell ref="W116:X116"/>
    <mergeCell ref="Y116:Z116"/>
    <mergeCell ref="AU112:AV112"/>
    <mergeCell ref="AW112:AX112"/>
    <mergeCell ref="AU113:AV113"/>
    <mergeCell ref="AW113:AX113"/>
    <mergeCell ref="AW66:AX66"/>
    <mergeCell ref="AU101:AV101"/>
    <mergeCell ref="D86:BF86"/>
    <mergeCell ref="AY113:AZ113"/>
    <mergeCell ref="BA113:BB113"/>
    <mergeCell ref="BC96:BD96"/>
    <mergeCell ref="BA98:BB98"/>
    <mergeCell ref="BC98:BD98"/>
    <mergeCell ref="AY112:AZ112"/>
    <mergeCell ref="BA112:BB112"/>
    <mergeCell ref="AS113:AT113"/>
    <mergeCell ref="AY109:AZ109"/>
    <mergeCell ref="Q122:T122"/>
    <mergeCell ref="AW122:AY122"/>
    <mergeCell ref="AE80:AF80"/>
    <mergeCell ref="AU105:AV105"/>
    <mergeCell ref="AS108:AT108"/>
    <mergeCell ref="AY110:AZ110"/>
    <mergeCell ref="BA110:BB110"/>
    <mergeCell ref="BC110:BD110"/>
    <mergeCell ref="BE108:BF108"/>
    <mergeCell ref="AQ108:AR108"/>
    <mergeCell ref="BC108:BD108"/>
    <mergeCell ref="BC109:BD109"/>
    <mergeCell ref="BE109:BF109"/>
    <mergeCell ref="BA108:BB108"/>
    <mergeCell ref="AQ109:AR109"/>
    <mergeCell ref="AS109:AT109"/>
    <mergeCell ref="BE110:BF110"/>
    <mergeCell ref="AY108:AZ108"/>
    <mergeCell ref="AY59:AZ59"/>
    <mergeCell ref="BC112:BD112"/>
    <mergeCell ref="BE112:BF112"/>
    <mergeCell ref="AW96:AX96"/>
    <mergeCell ref="AQ67:AR67"/>
    <mergeCell ref="AU66:AV66"/>
    <mergeCell ref="AU84:AV84"/>
    <mergeCell ref="AW101:AX101"/>
    <mergeCell ref="BC93:BD93"/>
    <mergeCell ref="AQ93:AR93"/>
    <mergeCell ref="AS93:AT93"/>
    <mergeCell ref="AU93:AV93"/>
    <mergeCell ref="AW93:AX93"/>
    <mergeCell ref="AY93:AZ93"/>
    <mergeCell ref="BC103:BD103"/>
    <mergeCell ref="AQ110:AR110"/>
    <mergeCell ref="AS110:AT110"/>
    <mergeCell ref="AQ112:AR112"/>
    <mergeCell ref="AW109:AX109"/>
    <mergeCell ref="BA105:BB105"/>
    <mergeCell ref="BC105:BD105"/>
    <mergeCell ref="AQ45:AR45"/>
    <mergeCell ref="AS45:AT45"/>
    <mergeCell ref="AK62:AL62"/>
    <mergeCell ref="AO62:AP62"/>
    <mergeCell ref="AY62:AZ62"/>
    <mergeCell ref="BE51:BF51"/>
    <mergeCell ref="BE54:BF54"/>
    <mergeCell ref="AG45:AH45"/>
    <mergeCell ref="AI62:AJ62"/>
    <mergeCell ref="AW51:AX51"/>
    <mergeCell ref="AI47:AJ47"/>
    <mergeCell ref="AK47:AL47"/>
    <mergeCell ref="AO49:AP49"/>
    <mergeCell ref="AG51:AH51"/>
    <mergeCell ref="AM48:AN48"/>
    <mergeCell ref="AK54:AL54"/>
    <mergeCell ref="AM54:AN54"/>
    <mergeCell ref="AO54:AP54"/>
    <mergeCell ref="BE104:BF104"/>
    <mergeCell ref="AY104:AZ104"/>
    <mergeCell ref="AQ80:AR80"/>
    <mergeCell ref="BE70:BF70"/>
    <mergeCell ref="AS64:AT64"/>
    <mergeCell ref="BE65:BF65"/>
    <mergeCell ref="AY65:AZ65"/>
    <mergeCell ref="BC104:BD104"/>
    <mergeCell ref="AM58:AN58"/>
    <mergeCell ref="AO58:AP58"/>
    <mergeCell ref="BE103:BF103"/>
    <mergeCell ref="AK46:AL46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BE87:BF87"/>
    <mergeCell ref="AU81:AV81"/>
    <mergeCell ref="AW81:AX81"/>
    <mergeCell ref="AG80:AH80"/>
    <mergeCell ref="BE76:BF76"/>
    <mergeCell ref="BA76:BB76"/>
    <mergeCell ref="BA78:BB78"/>
    <mergeCell ref="BC78:BD78"/>
    <mergeCell ref="BE71:BF71"/>
    <mergeCell ref="AI80:AJ80"/>
    <mergeCell ref="AK80:AL80"/>
    <mergeCell ref="AM80:AN80"/>
    <mergeCell ref="AO80:AP80"/>
    <mergeCell ref="BC72:BD72"/>
    <mergeCell ref="BE72:BF72"/>
    <mergeCell ref="AK78:AL78"/>
    <mergeCell ref="AM78:AN78"/>
    <mergeCell ref="AK79:AL79"/>
    <mergeCell ref="AM79:AN79"/>
    <mergeCell ref="AG83:AH83"/>
    <mergeCell ref="AI83:AJ83"/>
    <mergeCell ref="AQ75:AR75"/>
    <mergeCell ref="BA71:BB71"/>
    <mergeCell ref="BE99:BF99"/>
    <mergeCell ref="BE69:BF69"/>
    <mergeCell ref="BE93:BF93"/>
    <mergeCell ref="BC94:BD94"/>
    <mergeCell ref="BE94:BF94"/>
    <mergeCell ref="BC89:BD89"/>
    <mergeCell ref="BE64:BF64"/>
    <mergeCell ref="AS90:AT90"/>
    <mergeCell ref="AU90:AV90"/>
    <mergeCell ref="BA99:BB99"/>
    <mergeCell ref="BC66:BD66"/>
    <mergeCell ref="AY71:AZ71"/>
    <mergeCell ref="AS98:AT98"/>
    <mergeCell ref="AW74:AX74"/>
    <mergeCell ref="AY74:AZ74"/>
    <mergeCell ref="D95:BF95"/>
    <mergeCell ref="AC87:AD87"/>
    <mergeCell ref="AG97:AH97"/>
    <mergeCell ref="AI97:AJ97"/>
    <mergeCell ref="AK97:AL97"/>
    <mergeCell ref="AM97:AN97"/>
    <mergeCell ref="AE96:AF96"/>
    <mergeCell ref="AK96:AL96"/>
    <mergeCell ref="AK71:AL71"/>
    <mergeCell ref="AI88:AJ88"/>
    <mergeCell ref="AK88:AL88"/>
    <mergeCell ref="AW70:AX70"/>
    <mergeCell ref="AY70:AZ70"/>
    <mergeCell ref="BA70:BB70"/>
    <mergeCell ref="BC70:BD70"/>
    <mergeCell ref="Y65:Z65"/>
    <mergeCell ref="U79:V79"/>
    <mergeCell ref="AS124:AX125"/>
    <mergeCell ref="AW53:AX53"/>
    <mergeCell ref="AY53:AZ53"/>
    <mergeCell ref="AO53:AP53"/>
    <mergeCell ref="AM57:AN57"/>
    <mergeCell ref="AG53:AH53"/>
    <mergeCell ref="AM67:AN67"/>
    <mergeCell ref="AO67:AP67"/>
    <mergeCell ref="AM103:AN103"/>
    <mergeCell ref="AO103:AP103"/>
    <mergeCell ref="AO84:AP84"/>
    <mergeCell ref="AM101:AN101"/>
    <mergeCell ref="AO101:AP101"/>
    <mergeCell ref="AO88:AP88"/>
    <mergeCell ref="AM91:AN91"/>
    <mergeCell ref="D85:BF85"/>
    <mergeCell ref="D73:BF73"/>
    <mergeCell ref="AA106:AB106"/>
    <mergeCell ref="AC106:AD106"/>
    <mergeCell ref="BE105:BF105"/>
    <mergeCell ref="BC113:BD113"/>
    <mergeCell ref="AI53:AJ53"/>
    <mergeCell ref="AC54:AD54"/>
    <mergeCell ref="U101:V101"/>
    <mergeCell ref="U93:V93"/>
    <mergeCell ref="U103:V103"/>
    <mergeCell ref="U97:V97"/>
    <mergeCell ref="W97:X97"/>
    <mergeCell ref="D104:F104"/>
    <mergeCell ref="G102:T102"/>
    <mergeCell ref="AC93:AD93"/>
    <mergeCell ref="BE96:BF96"/>
    <mergeCell ref="BA109:BB109"/>
    <mergeCell ref="AU108:AV108"/>
    <mergeCell ref="U71:V71"/>
    <mergeCell ref="AA104:AB104"/>
    <mergeCell ref="AC104:AD104"/>
    <mergeCell ref="AE87:AF87"/>
    <mergeCell ref="AG87:AH87"/>
    <mergeCell ref="AI87:AJ87"/>
    <mergeCell ref="AI84:AJ84"/>
    <mergeCell ref="W103:X103"/>
    <mergeCell ref="AA71:AB71"/>
    <mergeCell ref="AA91:AB91"/>
    <mergeCell ref="AC91:AD91"/>
    <mergeCell ref="AE91:AF91"/>
    <mergeCell ref="AG91:AH91"/>
    <mergeCell ref="AI91:AJ91"/>
    <mergeCell ref="W93:X93"/>
    <mergeCell ref="U105:V105"/>
    <mergeCell ref="W105:X105"/>
    <mergeCell ref="AW106:AX106"/>
    <mergeCell ref="AY106:AZ106"/>
    <mergeCell ref="AQ106:AR106"/>
    <mergeCell ref="AS106:AT106"/>
    <mergeCell ref="AK87:AL87"/>
    <mergeCell ref="AM96:AN96"/>
    <mergeCell ref="AO96:AP96"/>
    <mergeCell ref="AU94:AV94"/>
    <mergeCell ref="BA97:BB97"/>
    <mergeCell ref="AW97:AX97"/>
    <mergeCell ref="AE74:AF74"/>
    <mergeCell ref="AG74:AH74"/>
    <mergeCell ref="BA104:BB104"/>
    <mergeCell ref="BC106:BD106"/>
    <mergeCell ref="BC99:BD99"/>
    <mergeCell ref="AK101:AL101"/>
    <mergeCell ref="AE106:AF106"/>
    <mergeCell ref="AE105:AF105"/>
    <mergeCell ref="AE100:AF100"/>
    <mergeCell ref="AC101:AD101"/>
    <mergeCell ref="AA101:AB101"/>
    <mergeCell ref="Y101:Z101"/>
    <mergeCell ref="AW105:AX105"/>
    <mergeCell ref="AQ99:AR99"/>
    <mergeCell ref="AQ104:AR104"/>
    <mergeCell ref="AG106:AH106"/>
    <mergeCell ref="AK106:AL106"/>
    <mergeCell ref="AM106:AN106"/>
    <mergeCell ref="AW102:AX102"/>
    <mergeCell ref="AU104:AV104"/>
    <mergeCell ref="AW104:AX104"/>
    <mergeCell ref="AO104:AP104"/>
    <mergeCell ref="BA106:BB106"/>
    <mergeCell ref="AW103:AX103"/>
    <mergeCell ref="AY103:AZ103"/>
    <mergeCell ref="BA103:BB103"/>
    <mergeCell ref="AS99:AT99"/>
    <mergeCell ref="AU99:AV99"/>
    <mergeCell ref="AY102:AZ102"/>
    <mergeCell ref="AE103:AF103"/>
    <mergeCell ref="Y103:Z103"/>
    <mergeCell ref="AI101:AJ101"/>
    <mergeCell ref="Y102:Z102"/>
    <mergeCell ref="AO106:AP106"/>
    <mergeCell ref="AY105:AZ105"/>
    <mergeCell ref="AG100:AH100"/>
    <mergeCell ref="AI100:AJ100"/>
    <mergeCell ref="AK100:AL100"/>
    <mergeCell ref="AM100:AN100"/>
    <mergeCell ref="AO100:AP100"/>
    <mergeCell ref="AC100:AD100"/>
    <mergeCell ref="G100:T100"/>
    <mergeCell ref="U96:V96"/>
    <mergeCell ref="AA97:AB97"/>
    <mergeCell ref="G91:T91"/>
    <mergeCell ref="G89:T89"/>
    <mergeCell ref="U89:V89"/>
    <mergeCell ref="AQ90:AR90"/>
    <mergeCell ref="AW90:AX90"/>
    <mergeCell ref="Y97:Z97"/>
    <mergeCell ref="AC97:AD97"/>
    <mergeCell ref="AE97:AF97"/>
    <mergeCell ref="AI92:AJ92"/>
    <mergeCell ref="AU91:AV91"/>
    <mergeCell ref="AW91:AX91"/>
    <mergeCell ref="AW94:AX94"/>
    <mergeCell ref="AW89:AX89"/>
    <mergeCell ref="W89:X89"/>
    <mergeCell ref="Y89:Z89"/>
    <mergeCell ref="AK91:AL91"/>
    <mergeCell ref="AQ98:AR98"/>
    <mergeCell ref="AA89:AB89"/>
    <mergeCell ref="Y91:Z91"/>
    <mergeCell ref="D103:F103"/>
    <mergeCell ref="G103:T103"/>
    <mergeCell ref="W67:X67"/>
    <mergeCell ref="D101:F101"/>
    <mergeCell ref="D100:F100"/>
    <mergeCell ref="D96:F96"/>
    <mergeCell ref="D87:F87"/>
    <mergeCell ref="D92:F92"/>
    <mergeCell ref="G92:T92"/>
    <mergeCell ref="U92:V92"/>
    <mergeCell ref="W92:X92"/>
    <mergeCell ref="AA92:AB92"/>
    <mergeCell ref="D67:T67"/>
    <mergeCell ref="W84:X84"/>
    <mergeCell ref="U67:V67"/>
    <mergeCell ref="U84:V84"/>
    <mergeCell ref="G93:T93"/>
    <mergeCell ref="D74:F74"/>
    <mergeCell ref="G74:T74"/>
    <mergeCell ref="U74:V74"/>
    <mergeCell ref="W74:X74"/>
    <mergeCell ref="Y74:Z74"/>
    <mergeCell ref="AA74:AB74"/>
    <mergeCell ref="D82:F82"/>
    <mergeCell ref="G82:T82"/>
    <mergeCell ref="U82:V82"/>
    <mergeCell ref="W82:X82"/>
    <mergeCell ref="Y82:Z82"/>
    <mergeCell ref="AA82:AB82"/>
    <mergeCell ref="AA84:AB84"/>
    <mergeCell ref="Y98:Z98"/>
    <mergeCell ref="AA98:AB98"/>
    <mergeCell ref="Y67:Z67"/>
    <mergeCell ref="AE67:AF67"/>
    <mergeCell ref="AG67:AH67"/>
    <mergeCell ref="AE102:AF102"/>
    <mergeCell ref="AG102:AH102"/>
    <mergeCell ref="AI102:AJ102"/>
    <mergeCell ref="AI98:AJ98"/>
    <mergeCell ref="AK98:AL98"/>
    <mergeCell ref="AM98:AN98"/>
    <mergeCell ref="AO98:AP98"/>
    <mergeCell ref="D98:F98"/>
    <mergeCell ref="U98:V98"/>
    <mergeCell ref="U100:V100"/>
    <mergeCell ref="W100:X100"/>
    <mergeCell ref="Y100:Z100"/>
    <mergeCell ref="AA100:AB100"/>
    <mergeCell ref="G98:T98"/>
    <mergeCell ref="G99:T99"/>
    <mergeCell ref="U99:V99"/>
    <mergeCell ref="W99:X99"/>
    <mergeCell ref="AG84:AH84"/>
    <mergeCell ref="W102:X102"/>
    <mergeCell ref="AM84:AN84"/>
    <mergeCell ref="AC98:AD98"/>
    <mergeCell ref="AE98:AF98"/>
    <mergeCell ref="AG98:AH98"/>
    <mergeCell ref="AM90:AN90"/>
    <mergeCell ref="AO90:AP90"/>
    <mergeCell ref="W79:X79"/>
    <mergeCell ref="Y79:Z79"/>
    <mergeCell ref="AA79:AB79"/>
    <mergeCell ref="G101:T101"/>
    <mergeCell ref="BE84:BF84"/>
    <mergeCell ref="AQ94:AR94"/>
    <mergeCell ref="AS94:AT94"/>
    <mergeCell ref="AI106:AJ106"/>
    <mergeCell ref="AY84:AZ84"/>
    <mergeCell ref="BA84:BB84"/>
    <mergeCell ref="Y106:Z106"/>
    <mergeCell ref="AI104:AJ104"/>
    <mergeCell ref="AK104:AL104"/>
    <mergeCell ref="AM104:AN104"/>
    <mergeCell ref="Y99:Z99"/>
    <mergeCell ref="AA99:AB99"/>
    <mergeCell ref="BA93:BB93"/>
    <mergeCell ref="AU92:AV92"/>
    <mergeCell ref="AS89:AT89"/>
    <mergeCell ref="AU89:AV89"/>
    <mergeCell ref="AU87:AV87"/>
    <mergeCell ref="AW87:AX87"/>
    <mergeCell ref="AC84:AD84"/>
    <mergeCell ref="AE84:AF84"/>
    <mergeCell ref="AQ92:AR92"/>
    <mergeCell ref="AS92:AT92"/>
    <mergeCell ref="AW84:AX84"/>
    <mergeCell ref="AQ84:AR84"/>
    <mergeCell ref="AU96:AV96"/>
    <mergeCell ref="BC97:BD97"/>
    <mergeCell ref="BE97:BF97"/>
    <mergeCell ref="AE88:AF88"/>
    <mergeCell ref="AM88:AN88"/>
    <mergeCell ref="BC88:BD88"/>
    <mergeCell ref="AY90:AZ90"/>
    <mergeCell ref="BA90:BB90"/>
    <mergeCell ref="U42:V42"/>
    <mergeCell ref="G42:T42"/>
    <mergeCell ref="U47:V47"/>
    <mergeCell ref="AU37:AX37"/>
    <mergeCell ref="AO35:AP41"/>
    <mergeCell ref="AM42:AN42"/>
    <mergeCell ref="G35:T41"/>
    <mergeCell ref="AE42:AF42"/>
    <mergeCell ref="AQ35:BF36"/>
    <mergeCell ref="AQ37:AT37"/>
    <mergeCell ref="BC39:BD39"/>
    <mergeCell ref="BE39:BF39"/>
    <mergeCell ref="AQ49:AR49"/>
    <mergeCell ref="AQ47:AR47"/>
    <mergeCell ref="BA54:BB54"/>
    <mergeCell ref="BC45:BD45"/>
    <mergeCell ref="BE45:BF45"/>
    <mergeCell ref="BC47:BD47"/>
    <mergeCell ref="AW45:AX45"/>
    <mergeCell ref="BA45:BB45"/>
    <mergeCell ref="AM45:AN45"/>
    <mergeCell ref="BC54:BD54"/>
    <mergeCell ref="AS49:AT49"/>
    <mergeCell ref="AO45:AP45"/>
    <mergeCell ref="AO48:AP48"/>
    <mergeCell ref="AM49:AN49"/>
    <mergeCell ref="AI37:AN37"/>
    <mergeCell ref="W42:X42"/>
    <mergeCell ref="AO42:AP42"/>
    <mergeCell ref="AC42:AD42"/>
    <mergeCell ref="AW41:AX41"/>
    <mergeCell ref="BC41:BD41"/>
    <mergeCell ref="AU45:AV45"/>
    <mergeCell ref="G45:T45"/>
    <mergeCell ref="AU62:AV62"/>
    <mergeCell ref="AW62:AX62"/>
    <mergeCell ref="D59:F59"/>
    <mergeCell ref="G59:T59"/>
    <mergeCell ref="AE45:AF45"/>
    <mergeCell ref="AC49:AD49"/>
    <mergeCell ref="AE49:AF49"/>
    <mergeCell ref="AE47:AF47"/>
    <mergeCell ref="AA45:AB45"/>
    <mergeCell ref="W49:X49"/>
    <mergeCell ref="Y49:Z49"/>
    <mergeCell ref="AI45:AJ45"/>
    <mergeCell ref="AA62:AB62"/>
    <mergeCell ref="AC45:AD45"/>
    <mergeCell ref="AC53:AD53"/>
    <mergeCell ref="AK45:AL45"/>
    <mergeCell ref="AU54:AV54"/>
    <mergeCell ref="AQ54:AR54"/>
    <mergeCell ref="AK48:AL48"/>
    <mergeCell ref="AS48:AT48"/>
    <mergeCell ref="U51:V51"/>
    <mergeCell ref="AU57:AV57"/>
    <mergeCell ref="AG62:AH62"/>
    <mergeCell ref="W57:X57"/>
    <mergeCell ref="Y57:Z57"/>
    <mergeCell ref="AA57:AB57"/>
    <mergeCell ref="AC58:AD58"/>
    <mergeCell ref="AC59:AD59"/>
    <mergeCell ref="AE59:AF59"/>
    <mergeCell ref="U62:V62"/>
    <mergeCell ref="BD1:BF1"/>
    <mergeCell ref="AA48:AB48"/>
    <mergeCell ref="AC48:AD48"/>
    <mergeCell ref="AE48:AF48"/>
    <mergeCell ref="AG48:AH48"/>
    <mergeCell ref="D48:F48"/>
    <mergeCell ref="U48:V48"/>
    <mergeCell ref="W48:X48"/>
    <mergeCell ref="Y48:Z48"/>
    <mergeCell ref="BA41:BB41"/>
    <mergeCell ref="AU41:AV41"/>
    <mergeCell ref="AC35:AD41"/>
    <mergeCell ref="AQ41:AR41"/>
    <mergeCell ref="D27:D28"/>
    <mergeCell ref="AU30:BC30"/>
    <mergeCell ref="D17:D18"/>
    <mergeCell ref="AU27:BC28"/>
    <mergeCell ref="U45:V45"/>
    <mergeCell ref="AS42:AT42"/>
    <mergeCell ref="AU42:AV42"/>
    <mergeCell ref="AE35:AN35"/>
    <mergeCell ref="AE36:AF41"/>
    <mergeCell ref="Y42:Z42"/>
    <mergeCell ref="AW39:AX39"/>
    <mergeCell ref="AQ38:BF38"/>
    <mergeCell ref="AQ39:AR39"/>
    <mergeCell ref="AY39:AZ39"/>
    <mergeCell ref="AK42:AL42"/>
    <mergeCell ref="AI38:AJ41"/>
    <mergeCell ref="W36:X41"/>
    <mergeCell ref="AG42:AH42"/>
    <mergeCell ref="AY45:AZ45"/>
    <mergeCell ref="BE41:BF41"/>
    <mergeCell ref="U35:AB35"/>
    <mergeCell ref="AA42:AB42"/>
    <mergeCell ref="AG36:AN36"/>
    <mergeCell ref="AQ40:BF40"/>
    <mergeCell ref="BE42:BF42"/>
    <mergeCell ref="BC37:BF37"/>
    <mergeCell ref="AW42:AX42"/>
    <mergeCell ref="AS41:AT41"/>
    <mergeCell ref="Y36:AB36"/>
    <mergeCell ref="Y37:Z41"/>
    <mergeCell ref="AA37:AB41"/>
    <mergeCell ref="AY37:BB37"/>
    <mergeCell ref="AO57:AP57"/>
    <mergeCell ref="AQ57:AR57"/>
    <mergeCell ref="K133:AD133"/>
    <mergeCell ref="AI63:AJ63"/>
    <mergeCell ref="AG64:AH64"/>
    <mergeCell ref="G53:T53"/>
    <mergeCell ref="AG57:AH57"/>
    <mergeCell ref="AI57:AJ57"/>
    <mergeCell ref="W71:X71"/>
    <mergeCell ref="Y71:Z71"/>
    <mergeCell ref="AA116:AB116"/>
    <mergeCell ref="Y108:Z108"/>
    <mergeCell ref="AA108:AB108"/>
    <mergeCell ref="D109:AP109"/>
    <mergeCell ref="AS84:AT84"/>
    <mergeCell ref="D110:AP110"/>
    <mergeCell ref="AG108:AH108"/>
    <mergeCell ref="AC108:AD108"/>
    <mergeCell ref="AC116:AD116"/>
    <mergeCell ref="AG37:AH41"/>
    <mergeCell ref="AK38:AL41"/>
    <mergeCell ref="AY41:AZ41"/>
    <mergeCell ref="AA49:AB49"/>
    <mergeCell ref="W53:X53"/>
    <mergeCell ref="AC47:AD47"/>
    <mergeCell ref="AS39:AT39"/>
    <mergeCell ref="D42:F42"/>
    <mergeCell ref="AM38:AN41"/>
    <mergeCell ref="AI116:BF116"/>
    <mergeCell ref="D111:AP111"/>
    <mergeCell ref="D112:AP112"/>
    <mergeCell ref="D113:AP113"/>
    <mergeCell ref="D108:T108"/>
    <mergeCell ref="U108:V108"/>
    <mergeCell ref="W108:X108"/>
    <mergeCell ref="AM108:AN108"/>
    <mergeCell ref="AK108:AL108"/>
    <mergeCell ref="AI108:AJ108"/>
    <mergeCell ref="BA101:BB101"/>
    <mergeCell ref="AE101:AF101"/>
    <mergeCell ref="AG101:AH101"/>
    <mergeCell ref="W101:X101"/>
    <mergeCell ref="AQ101:AR101"/>
    <mergeCell ref="AS101:AT101"/>
    <mergeCell ref="AY101:AZ101"/>
    <mergeCell ref="G104:T104"/>
    <mergeCell ref="AU106:AV106"/>
    <mergeCell ref="U102:V102"/>
    <mergeCell ref="BE101:BF101"/>
    <mergeCell ref="D102:F102"/>
    <mergeCell ref="AE116:AF116"/>
    <mergeCell ref="AW108:AX108"/>
    <mergeCell ref="AG116:AH116"/>
    <mergeCell ref="AK64:AL64"/>
    <mergeCell ref="AI64:AJ64"/>
    <mergeCell ref="AO64:AP64"/>
    <mergeCell ref="AQ65:AR65"/>
    <mergeCell ref="AU65:AV65"/>
    <mergeCell ref="W65:X65"/>
    <mergeCell ref="AU63:AV63"/>
    <mergeCell ref="AM64:AN64"/>
    <mergeCell ref="AM65:AN65"/>
    <mergeCell ref="AO65:AP65"/>
    <mergeCell ref="AU64:AV64"/>
    <mergeCell ref="AA63:AB63"/>
    <mergeCell ref="AC63:AD63"/>
    <mergeCell ref="U63:V63"/>
    <mergeCell ref="AC65:AD65"/>
    <mergeCell ref="AM63:AN63"/>
    <mergeCell ref="AU74:AV74"/>
    <mergeCell ref="AI65:AJ65"/>
    <mergeCell ref="W63:X63"/>
    <mergeCell ref="Y63:Z63"/>
    <mergeCell ref="AQ97:AR97"/>
    <mergeCell ref="AS97:AT97"/>
    <mergeCell ref="AU97:AV97"/>
    <mergeCell ref="Y87:Z87"/>
    <mergeCell ref="AA87:AB87"/>
    <mergeCell ref="AC88:AD88"/>
    <mergeCell ref="AC67:AD67"/>
    <mergeCell ref="AC64:AD64"/>
    <mergeCell ref="U64:V64"/>
    <mergeCell ref="D43:BF43"/>
    <mergeCell ref="AO47:AP47"/>
    <mergeCell ref="D49:F49"/>
    <mergeCell ref="D54:F54"/>
    <mergeCell ref="AA47:AB47"/>
    <mergeCell ref="AI42:AJ42"/>
    <mergeCell ref="G65:T65"/>
    <mergeCell ref="U65:V65"/>
    <mergeCell ref="D64:F64"/>
    <mergeCell ref="G64:T64"/>
    <mergeCell ref="AY64:AZ64"/>
    <mergeCell ref="AQ63:AR63"/>
    <mergeCell ref="AE63:AF63"/>
    <mergeCell ref="AQ64:AR64"/>
    <mergeCell ref="AQ62:AR62"/>
    <mergeCell ref="BA64:BB64"/>
    <mergeCell ref="D60:F60"/>
    <mergeCell ref="G60:T60"/>
    <mergeCell ref="U60:V60"/>
    <mergeCell ref="AO60:AP60"/>
    <mergeCell ref="AQ60:AR60"/>
    <mergeCell ref="AS60:AT60"/>
    <mergeCell ref="AU60:AV60"/>
    <mergeCell ref="AW60:AX60"/>
    <mergeCell ref="AY60:AZ60"/>
    <mergeCell ref="BA60:BB60"/>
    <mergeCell ref="G62:T62"/>
    <mergeCell ref="D61:F61"/>
    <mergeCell ref="BE63:BF63"/>
    <mergeCell ref="AI58:AJ58"/>
    <mergeCell ref="AK58:AL58"/>
    <mergeCell ref="AS57:AT57"/>
    <mergeCell ref="AG66:AH66"/>
    <mergeCell ref="AI66:AJ66"/>
    <mergeCell ref="AK66:AL66"/>
    <mergeCell ref="AM66:AN66"/>
    <mergeCell ref="AO66:AP66"/>
    <mergeCell ref="AQ66:AR66"/>
    <mergeCell ref="AS66:AT66"/>
    <mergeCell ref="AY66:AZ66"/>
    <mergeCell ref="AG60:AH60"/>
    <mergeCell ref="AI60:AJ60"/>
    <mergeCell ref="AK60:AL60"/>
    <mergeCell ref="AM60:AN60"/>
    <mergeCell ref="AW58:AX58"/>
    <mergeCell ref="AY58:AZ58"/>
    <mergeCell ref="AW59:AX59"/>
    <mergeCell ref="AO59:AP59"/>
    <mergeCell ref="AQ59:AR59"/>
    <mergeCell ref="AG59:AH59"/>
    <mergeCell ref="AQ58:AR58"/>
    <mergeCell ref="AS58:AT58"/>
    <mergeCell ref="AU58:AV58"/>
    <mergeCell ref="AG63:AH63"/>
    <mergeCell ref="D62:F62"/>
    <mergeCell ref="AU61:AV61"/>
    <mergeCell ref="AE66:AF66"/>
    <mergeCell ref="D65:F65"/>
    <mergeCell ref="D63:F63"/>
    <mergeCell ref="BA63:BB63"/>
    <mergeCell ref="AC60:AD60"/>
    <mergeCell ref="C16:BC16"/>
    <mergeCell ref="D34:BF34"/>
    <mergeCell ref="Y54:Z54"/>
    <mergeCell ref="AA54:AB54"/>
    <mergeCell ref="AI54:AJ54"/>
    <mergeCell ref="AE54:AF54"/>
    <mergeCell ref="BC42:BD42"/>
    <mergeCell ref="BC63:BD63"/>
    <mergeCell ref="AK63:AL63"/>
    <mergeCell ref="AM62:AN62"/>
    <mergeCell ref="AS62:AT62"/>
    <mergeCell ref="BA58:BB58"/>
    <mergeCell ref="BC58:BD58"/>
    <mergeCell ref="BE58:BF58"/>
    <mergeCell ref="AW65:AX65"/>
    <mergeCell ref="AK65:AL65"/>
    <mergeCell ref="AE65:AF65"/>
    <mergeCell ref="D58:F58"/>
    <mergeCell ref="G58:T58"/>
    <mergeCell ref="U58:V58"/>
    <mergeCell ref="W59:X59"/>
    <mergeCell ref="Y59:Z59"/>
    <mergeCell ref="AA59:AB59"/>
    <mergeCell ref="AK59:AL59"/>
    <mergeCell ref="AM59:AN59"/>
    <mergeCell ref="BA39:BB39"/>
    <mergeCell ref="BA46:BB46"/>
    <mergeCell ref="BC46:BD46"/>
    <mergeCell ref="BE46:BF46"/>
    <mergeCell ref="D55:F55"/>
    <mergeCell ref="G55:T55"/>
    <mergeCell ref="U55:V55"/>
    <mergeCell ref="W55:X55"/>
    <mergeCell ref="Y55:Z55"/>
    <mergeCell ref="AA55:AB55"/>
    <mergeCell ref="AC55:AD55"/>
    <mergeCell ref="BC57:BD57"/>
    <mergeCell ref="BE57:BF57"/>
    <mergeCell ref="BC60:BD60"/>
    <mergeCell ref="BE60:BF60"/>
    <mergeCell ref="BA59:BB59"/>
    <mergeCell ref="BC59:BD59"/>
    <mergeCell ref="BE59:BF59"/>
    <mergeCell ref="W60:X60"/>
    <mergeCell ref="Y60:Z60"/>
    <mergeCell ref="AA60:AB60"/>
    <mergeCell ref="AI59:AJ59"/>
    <mergeCell ref="AS59:AT59"/>
    <mergeCell ref="AU59:AV59"/>
    <mergeCell ref="AU39:AV39"/>
    <mergeCell ref="U36:V41"/>
    <mergeCell ref="D35:F41"/>
    <mergeCell ref="AG47:AH47"/>
    <mergeCell ref="BC49:BD49"/>
    <mergeCell ref="AI48:AJ48"/>
    <mergeCell ref="AO51:AP51"/>
    <mergeCell ref="AM51:AN51"/>
    <mergeCell ref="AQ42:AR42"/>
    <mergeCell ref="AY42:AZ42"/>
    <mergeCell ref="BA42:BB42"/>
    <mergeCell ref="W46:X46"/>
    <mergeCell ref="Y46:Z46"/>
    <mergeCell ref="AA46:AB46"/>
    <mergeCell ref="AC46:AD46"/>
    <mergeCell ref="AE46:AF46"/>
    <mergeCell ref="AG46:AH46"/>
    <mergeCell ref="AI46:AJ46"/>
    <mergeCell ref="D57:F57"/>
    <mergeCell ref="G57:T57"/>
    <mergeCell ref="U57:V57"/>
    <mergeCell ref="AK57:AL57"/>
    <mergeCell ref="AE58:AF58"/>
    <mergeCell ref="AG58:AH58"/>
    <mergeCell ref="W58:X58"/>
    <mergeCell ref="Y58:Z58"/>
    <mergeCell ref="AA58:AB58"/>
    <mergeCell ref="AW54:AX54"/>
    <mergeCell ref="AU49:AV49"/>
    <mergeCell ref="AO50:AP50"/>
    <mergeCell ref="AQ50:AR50"/>
    <mergeCell ref="AS50:AT50"/>
    <mergeCell ref="D52:BF52"/>
    <mergeCell ref="AK53:AL53"/>
    <mergeCell ref="AS51:AT51"/>
    <mergeCell ref="AM53:AN53"/>
    <mergeCell ref="AS53:AT53"/>
    <mergeCell ref="U53:V53"/>
    <mergeCell ref="AY47:AZ47"/>
    <mergeCell ref="AU51:AV51"/>
    <mergeCell ref="BA65:BB65"/>
    <mergeCell ref="AC61:AD61"/>
    <mergeCell ref="AE61:AF61"/>
    <mergeCell ref="AQ61:AR61"/>
    <mergeCell ref="AS61:AT61"/>
    <mergeCell ref="W64:X64"/>
    <mergeCell ref="AO63:AP63"/>
    <mergeCell ref="Y64:Z64"/>
    <mergeCell ref="AG65:AH65"/>
    <mergeCell ref="AE64:AF64"/>
    <mergeCell ref="AA64:AB64"/>
    <mergeCell ref="G63:T63"/>
    <mergeCell ref="W62:X62"/>
    <mergeCell ref="Y62:Z62"/>
    <mergeCell ref="AC62:AD62"/>
    <mergeCell ref="BC62:BD62"/>
    <mergeCell ref="BE62:BF62"/>
    <mergeCell ref="BA62:BB62"/>
    <mergeCell ref="BC64:BD64"/>
    <mergeCell ref="AY46:AZ46"/>
    <mergeCell ref="AW49:AX49"/>
    <mergeCell ref="AY49:AZ49"/>
    <mergeCell ref="W47:X47"/>
    <mergeCell ref="AS54:AT54"/>
    <mergeCell ref="AG54:AH54"/>
    <mergeCell ref="G50:T50"/>
    <mergeCell ref="G48:T48"/>
    <mergeCell ref="G61:T61"/>
    <mergeCell ref="U61:V61"/>
    <mergeCell ref="W61:X61"/>
    <mergeCell ref="Y61:Z61"/>
    <mergeCell ref="AA61:AB61"/>
    <mergeCell ref="AG61:AH61"/>
    <mergeCell ref="BA61:BB61"/>
    <mergeCell ref="BC61:BD61"/>
    <mergeCell ref="BE61:BF61"/>
    <mergeCell ref="AI61:AJ61"/>
    <mergeCell ref="AK61:AL61"/>
    <mergeCell ref="AM61:AN61"/>
    <mergeCell ref="AO61:AP61"/>
    <mergeCell ref="AW61:AX61"/>
    <mergeCell ref="AY61:AZ61"/>
    <mergeCell ref="AW57:AX57"/>
    <mergeCell ref="AY57:AZ57"/>
    <mergeCell ref="BA57:BB57"/>
    <mergeCell ref="BE49:BF49"/>
    <mergeCell ref="AM47:AN47"/>
    <mergeCell ref="BE50:BF50"/>
    <mergeCell ref="BE47:BF47"/>
    <mergeCell ref="AY54:AZ54"/>
    <mergeCell ref="AY56:AZ56"/>
    <mergeCell ref="E32:G32"/>
    <mergeCell ref="H27:J28"/>
    <mergeCell ref="BA56:BB56"/>
    <mergeCell ref="BC56:BD56"/>
    <mergeCell ref="BE56:BF56"/>
    <mergeCell ref="D56:F56"/>
    <mergeCell ref="G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AW55:AX55"/>
    <mergeCell ref="AY55:AZ55"/>
    <mergeCell ref="BA55:BB55"/>
    <mergeCell ref="BC55:BD55"/>
    <mergeCell ref="BE55:BF55"/>
    <mergeCell ref="D46:F46"/>
    <mergeCell ref="G46:T46"/>
    <mergeCell ref="U46:V46"/>
    <mergeCell ref="D47:F47"/>
    <mergeCell ref="G47:T47"/>
    <mergeCell ref="E17:H17"/>
    <mergeCell ref="I17:M17"/>
    <mergeCell ref="N17:R17"/>
    <mergeCell ref="S17:V17"/>
    <mergeCell ref="W17:AA17"/>
    <mergeCell ref="AB17:AE17"/>
    <mergeCell ref="AF17:AI17"/>
    <mergeCell ref="AJ17:AM17"/>
    <mergeCell ref="AN17:AQ17"/>
    <mergeCell ref="AR17:AU17"/>
    <mergeCell ref="AV17:AY17"/>
    <mergeCell ref="AZ17:BD17"/>
    <mergeCell ref="K27:L28"/>
    <mergeCell ref="M27:O28"/>
    <mergeCell ref="O4:AT4"/>
    <mergeCell ref="O5:AT5"/>
    <mergeCell ref="AH31:AJ31"/>
    <mergeCell ref="Y26:AJ26"/>
    <mergeCell ref="BD27:BF28"/>
    <mergeCell ref="AL31:AT31"/>
    <mergeCell ref="AU29:BC29"/>
    <mergeCell ref="E27:G28"/>
    <mergeCell ref="E29:G29"/>
    <mergeCell ref="E30:G30"/>
    <mergeCell ref="E31:G31"/>
    <mergeCell ref="H29:J29"/>
    <mergeCell ref="H30:J30"/>
    <mergeCell ref="H31:J31"/>
    <mergeCell ref="BD29:BF29"/>
    <mergeCell ref="BD30:BF30"/>
    <mergeCell ref="BD31:BF31"/>
    <mergeCell ref="AL26:BF26"/>
    <mergeCell ref="O2:AT2"/>
    <mergeCell ref="W119:BF119"/>
    <mergeCell ref="AQ111:AR111"/>
    <mergeCell ref="AS111:AT111"/>
    <mergeCell ref="AU111:AV111"/>
    <mergeCell ref="AW111:AX111"/>
    <mergeCell ref="AY111:AZ111"/>
    <mergeCell ref="BA111:BB111"/>
    <mergeCell ref="BC111:BD111"/>
    <mergeCell ref="BE111:BF111"/>
    <mergeCell ref="M31:O31"/>
    <mergeCell ref="M32:O32"/>
    <mergeCell ref="P31:S31"/>
    <mergeCell ref="P32:S32"/>
    <mergeCell ref="I3:BD3"/>
    <mergeCell ref="BA49:BB49"/>
    <mergeCell ref="AE53:AF53"/>
    <mergeCell ref="D51:T51"/>
    <mergeCell ref="D53:F53"/>
    <mergeCell ref="G49:T49"/>
    <mergeCell ref="BE48:BF48"/>
    <mergeCell ref="AS47:AT47"/>
    <mergeCell ref="BA48:BB48"/>
    <mergeCell ref="BC48:BD48"/>
    <mergeCell ref="AQ48:AR48"/>
    <mergeCell ref="AW48:AX48"/>
    <mergeCell ref="G54:T54"/>
    <mergeCell ref="AW47:AX47"/>
    <mergeCell ref="AW46:AX46"/>
  </mergeCells>
  <phoneticPr fontId="0" type="noConversion"/>
  <pageMargins left="0.39" right="0" top="0.22" bottom="0.38" header="0" footer="0"/>
  <pageSetup paperSize="9" scale="37" fitToHeight="2" orientation="landscape" r:id="rId1"/>
  <headerFooter alignWithMargins="0"/>
  <rowBreaks count="1" manualBreakCount="1">
    <brk id="51" max="6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49"/>
  <sheetViews>
    <sheetView topLeftCell="A91" zoomScale="90" zoomScaleNormal="90" workbookViewId="0">
      <selection activeCell="E38" sqref="E38:F38"/>
    </sheetView>
  </sheetViews>
  <sheetFormatPr defaultRowHeight="12.75"/>
  <cols>
    <col min="1" max="1" width="3.5703125" customWidth="1"/>
    <col min="2" max="2" width="3.28515625" style="82" customWidth="1"/>
    <col min="3" max="3" width="52.140625" customWidth="1"/>
    <col min="4" max="4" width="7.42578125" customWidth="1"/>
    <col min="5" max="5" width="15" customWidth="1"/>
    <col min="6" max="6" width="4.7109375" customWidth="1"/>
    <col min="7" max="7" width="9.140625" customWidth="1"/>
  </cols>
  <sheetData>
    <row r="1" spans="2:7" s="81" customFormat="1" ht="18" customHeight="1">
      <c r="B1" s="736" t="s">
        <v>107</v>
      </c>
      <c r="C1" s="736"/>
      <c r="D1" s="736"/>
      <c r="E1" s="736"/>
      <c r="F1" s="736"/>
      <c r="G1" s="736"/>
    </row>
    <row r="2" spans="2:7" s="81" customFormat="1" ht="18" customHeight="1">
      <c r="B2" s="736" t="s">
        <v>243</v>
      </c>
      <c r="C2" s="736"/>
      <c r="D2" s="736"/>
      <c r="E2" s="736"/>
      <c r="F2" s="736"/>
      <c r="G2" s="736"/>
    </row>
    <row r="3" spans="2:7" s="81" customFormat="1" ht="30" customHeight="1">
      <c r="B3" s="743" t="s">
        <v>288</v>
      </c>
      <c r="C3" s="743"/>
      <c r="D3" s="743"/>
      <c r="E3" s="743"/>
      <c r="F3" s="743"/>
      <c r="G3" s="743"/>
    </row>
    <row r="4" spans="2:7" s="81" customFormat="1" ht="18" customHeight="1">
      <c r="B4" s="737" t="s">
        <v>108</v>
      </c>
      <c r="C4" s="737"/>
      <c r="D4" s="737"/>
      <c r="E4" s="737"/>
      <c r="F4" s="737"/>
      <c r="G4" s="737"/>
    </row>
    <row r="5" spans="2:7" s="81" customFormat="1" ht="12.75" customHeight="1">
      <c r="B5" s="738" t="s">
        <v>314</v>
      </c>
      <c r="C5" s="738"/>
      <c r="D5" s="738"/>
      <c r="E5" s="738"/>
      <c r="F5" s="738"/>
      <c r="G5" s="738"/>
    </row>
    <row r="6" spans="2:7" ht="9" customHeight="1" thickBot="1"/>
    <row r="7" spans="2:7" s="83" customFormat="1" ht="59.25" customHeight="1" thickBot="1">
      <c r="B7" s="84" t="s">
        <v>3</v>
      </c>
      <c r="C7" s="85" t="s">
        <v>109</v>
      </c>
      <c r="D7" s="86" t="s">
        <v>110</v>
      </c>
      <c r="E7" s="739" t="s">
        <v>217</v>
      </c>
      <c r="F7" s="740"/>
      <c r="G7" s="147" t="s">
        <v>111</v>
      </c>
    </row>
    <row r="8" spans="2:7" s="87" customFormat="1" ht="13.5" customHeight="1" thickBot="1">
      <c r="B8" s="88">
        <v>1</v>
      </c>
      <c r="C8" s="89">
        <v>2</v>
      </c>
      <c r="D8" s="89">
        <v>3</v>
      </c>
      <c r="E8" s="741">
        <v>4</v>
      </c>
      <c r="F8" s="742"/>
      <c r="G8" s="90">
        <v>5</v>
      </c>
    </row>
    <row r="9" spans="2:7" ht="30" customHeight="1">
      <c r="B9" s="118">
        <v>1</v>
      </c>
      <c r="C9" s="95" t="s">
        <v>273</v>
      </c>
      <c r="D9" s="106">
        <v>4.5</v>
      </c>
      <c r="E9" s="732" t="s">
        <v>112</v>
      </c>
      <c r="F9" s="733"/>
      <c r="G9" s="107">
        <v>4</v>
      </c>
    </row>
    <row r="10" spans="2:7" s="119" customFormat="1" ht="15">
      <c r="B10" s="94"/>
      <c r="C10" s="95" t="s">
        <v>74</v>
      </c>
      <c r="D10" s="96">
        <v>4</v>
      </c>
      <c r="E10" s="713" t="s">
        <v>112</v>
      </c>
      <c r="F10" s="714"/>
      <c r="G10" s="97">
        <v>4</v>
      </c>
    </row>
    <row r="11" spans="2:7" s="119" customFormat="1" ht="15">
      <c r="B11" s="94"/>
      <c r="C11" s="95" t="s">
        <v>267</v>
      </c>
      <c r="D11" s="96">
        <v>3</v>
      </c>
      <c r="E11" s="713" t="s">
        <v>112</v>
      </c>
      <c r="F11" s="714"/>
      <c r="G11" s="97">
        <v>2</v>
      </c>
    </row>
    <row r="12" spans="2:7" s="119" customFormat="1" ht="15">
      <c r="B12" s="94"/>
      <c r="C12" s="105" t="s">
        <v>79</v>
      </c>
      <c r="D12" s="96">
        <v>4</v>
      </c>
      <c r="E12" s="713" t="s">
        <v>132</v>
      </c>
      <c r="F12" s="714"/>
      <c r="G12" s="97">
        <v>4</v>
      </c>
    </row>
    <row r="13" spans="2:7" s="119" customFormat="1" ht="15">
      <c r="B13" s="94"/>
      <c r="C13" s="105" t="s">
        <v>268</v>
      </c>
      <c r="D13" s="96">
        <v>3</v>
      </c>
      <c r="E13" s="713" t="s">
        <v>132</v>
      </c>
      <c r="F13" s="714"/>
      <c r="G13" s="97">
        <v>2</v>
      </c>
    </row>
    <row r="14" spans="2:7" s="119" customFormat="1" ht="15">
      <c r="B14" s="94"/>
      <c r="C14" s="95" t="s">
        <v>307</v>
      </c>
      <c r="D14" s="96">
        <v>3.5</v>
      </c>
      <c r="E14" s="713" t="s">
        <v>113</v>
      </c>
      <c r="F14" s="714"/>
      <c r="G14" s="97">
        <v>4</v>
      </c>
    </row>
    <row r="15" spans="2:7" s="119" customFormat="1" ht="15">
      <c r="B15" s="94"/>
      <c r="C15" s="105" t="s">
        <v>80</v>
      </c>
      <c r="D15" s="96">
        <v>4.5</v>
      </c>
      <c r="E15" s="713" t="s">
        <v>113</v>
      </c>
      <c r="F15" s="714"/>
      <c r="G15" s="97">
        <v>4</v>
      </c>
    </row>
    <row r="16" spans="2:7" s="119" customFormat="1" ht="30">
      <c r="B16" s="94"/>
      <c r="C16" s="95" t="s">
        <v>308</v>
      </c>
      <c r="D16" s="96">
        <v>2</v>
      </c>
      <c r="E16" s="713" t="s">
        <v>113</v>
      </c>
      <c r="F16" s="714"/>
      <c r="G16" s="97">
        <v>2</v>
      </c>
    </row>
    <row r="17" spans="2:7" s="119" customFormat="1" ht="30.75" thickBot="1">
      <c r="B17" s="118"/>
      <c r="C17" s="131" t="s">
        <v>214</v>
      </c>
      <c r="D17" s="92">
        <v>1.5</v>
      </c>
      <c r="E17" s="724"/>
      <c r="F17" s="725"/>
      <c r="G17" s="93">
        <v>2</v>
      </c>
    </row>
    <row r="18" spans="2:7" s="119" customFormat="1" ht="15.75">
      <c r="B18" s="100"/>
      <c r="C18" s="704" t="s">
        <v>1</v>
      </c>
      <c r="D18" s="718">
        <f>SUM(D9:D17)</f>
        <v>30</v>
      </c>
      <c r="E18" s="120" t="s">
        <v>114</v>
      </c>
      <c r="F18" s="121">
        <v>3</v>
      </c>
      <c r="G18" s="715">
        <f>SUM(G9:G17)</f>
        <v>28</v>
      </c>
    </row>
    <row r="19" spans="2:7" s="119" customFormat="1" ht="15.75">
      <c r="B19" s="94"/>
      <c r="C19" s="705"/>
      <c r="D19" s="719"/>
      <c r="E19" s="122" t="s">
        <v>216</v>
      </c>
      <c r="F19" s="123">
        <v>2</v>
      </c>
      <c r="G19" s="716"/>
    </row>
    <row r="20" spans="2:7" s="119" customFormat="1" ht="15" customHeight="1" thickBot="1">
      <c r="B20" s="104"/>
      <c r="C20" s="706"/>
      <c r="D20" s="720"/>
      <c r="E20" s="124" t="s">
        <v>115</v>
      </c>
      <c r="F20" s="125">
        <v>3</v>
      </c>
      <c r="G20" s="717"/>
    </row>
    <row r="21" spans="2:7" ht="45">
      <c r="B21" s="91">
        <v>2</v>
      </c>
      <c r="C21" s="105" t="s">
        <v>215</v>
      </c>
      <c r="D21" s="106">
        <v>8.5</v>
      </c>
      <c r="E21" s="732" t="s">
        <v>112</v>
      </c>
      <c r="F21" s="733"/>
      <c r="G21" s="107">
        <v>8</v>
      </c>
    </row>
    <row r="22" spans="2:7" s="119" customFormat="1" ht="30">
      <c r="B22" s="94"/>
      <c r="C22" s="105" t="s">
        <v>274</v>
      </c>
      <c r="D22" s="96">
        <v>7.5</v>
      </c>
      <c r="E22" s="713" t="s">
        <v>112</v>
      </c>
      <c r="F22" s="714"/>
      <c r="G22" s="97">
        <v>7</v>
      </c>
    </row>
    <row r="23" spans="2:7" s="119" customFormat="1" ht="15" customHeight="1">
      <c r="B23" s="94"/>
      <c r="C23" s="105" t="s">
        <v>278</v>
      </c>
      <c r="D23" s="96">
        <v>3.5</v>
      </c>
      <c r="E23" s="713" t="s">
        <v>112</v>
      </c>
      <c r="F23" s="714"/>
      <c r="G23" s="97">
        <v>3</v>
      </c>
    </row>
    <row r="24" spans="2:7" s="119" customFormat="1" ht="15">
      <c r="B24" s="94"/>
      <c r="C24" s="105" t="s">
        <v>275</v>
      </c>
      <c r="D24" s="96">
        <v>2</v>
      </c>
      <c r="E24" s="713" t="s">
        <v>132</v>
      </c>
      <c r="F24" s="714"/>
      <c r="G24" s="97">
        <v>2</v>
      </c>
    </row>
    <row r="25" spans="2:7" ht="15">
      <c r="B25" s="94"/>
      <c r="C25" s="95" t="s">
        <v>189</v>
      </c>
      <c r="D25" s="106">
        <v>4</v>
      </c>
      <c r="E25" s="713" t="s">
        <v>132</v>
      </c>
      <c r="F25" s="714"/>
      <c r="G25" s="107">
        <v>4</v>
      </c>
    </row>
    <row r="26" spans="2:7" s="119" customFormat="1" ht="14.25" customHeight="1">
      <c r="B26" s="94"/>
      <c r="C26" s="105" t="s">
        <v>309</v>
      </c>
      <c r="D26" s="96">
        <v>2</v>
      </c>
      <c r="E26" s="713" t="s">
        <v>113</v>
      </c>
      <c r="F26" s="714"/>
      <c r="G26" s="97">
        <v>2</v>
      </c>
    </row>
    <row r="27" spans="2:7" s="119" customFormat="1" ht="30">
      <c r="B27" s="94"/>
      <c r="C27" s="132" t="s">
        <v>214</v>
      </c>
      <c r="D27" s="92">
        <v>1.5</v>
      </c>
      <c r="E27" s="724" t="s">
        <v>113</v>
      </c>
      <c r="F27" s="725"/>
      <c r="G27" s="93">
        <v>2</v>
      </c>
    </row>
    <row r="28" spans="2:7" s="119" customFormat="1" ht="15.75" thickBot="1">
      <c r="B28" s="94"/>
      <c r="C28" s="105" t="s">
        <v>276</v>
      </c>
      <c r="D28" s="96">
        <v>1</v>
      </c>
      <c r="E28" s="713"/>
      <c r="F28" s="714"/>
      <c r="G28" s="97"/>
    </row>
    <row r="29" spans="2:7" s="119" customFormat="1" ht="15.75" hidden="1" thickBot="1">
      <c r="B29" s="94"/>
      <c r="C29" s="293"/>
      <c r="D29" s="98"/>
      <c r="E29" s="734"/>
      <c r="F29" s="735"/>
      <c r="G29" s="99"/>
    </row>
    <row r="30" spans="2:7" s="119" customFormat="1" ht="15.75">
      <c r="B30" s="100"/>
      <c r="C30" s="704" t="s">
        <v>1</v>
      </c>
      <c r="D30" s="718">
        <f>SUM(D21:D29)</f>
        <v>30</v>
      </c>
      <c r="E30" s="120" t="s">
        <v>114</v>
      </c>
      <c r="F30" s="121">
        <v>3</v>
      </c>
      <c r="G30" s="715">
        <f>SUM(G21:G29)</f>
        <v>28</v>
      </c>
    </row>
    <row r="31" spans="2:7" s="119" customFormat="1" ht="15.75">
      <c r="B31" s="94"/>
      <c r="C31" s="705"/>
      <c r="D31" s="719"/>
      <c r="E31" s="122" t="s">
        <v>216</v>
      </c>
      <c r="F31" s="123">
        <v>2</v>
      </c>
      <c r="G31" s="716"/>
    </row>
    <row r="32" spans="2:7" s="119" customFormat="1" ht="15" customHeight="1" thickBot="1">
      <c r="B32" s="104"/>
      <c r="C32" s="706"/>
      <c r="D32" s="720"/>
      <c r="E32" s="124" t="s">
        <v>115</v>
      </c>
      <c r="F32" s="125">
        <v>2</v>
      </c>
      <c r="G32" s="717"/>
    </row>
    <row r="33" spans="2:7" ht="30">
      <c r="B33" s="148">
        <v>3</v>
      </c>
      <c r="C33" s="151" t="s">
        <v>277</v>
      </c>
      <c r="D33" s="133">
        <v>4</v>
      </c>
      <c r="E33" s="732" t="s">
        <v>112</v>
      </c>
      <c r="F33" s="733"/>
      <c r="G33" s="107">
        <v>4</v>
      </c>
    </row>
    <row r="34" spans="2:7" s="119" customFormat="1" ht="15">
      <c r="B34" s="149"/>
      <c r="C34" s="105" t="s">
        <v>279</v>
      </c>
      <c r="D34" s="134">
        <v>4</v>
      </c>
      <c r="E34" s="713" t="s">
        <v>112</v>
      </c>
      <c r="F34" s="714"/>
      <c r="G34" s="97">
        <v>3</v>
      </c>
    </row>
    <row r="35" spans="2:7" s="119" customFormat="1" ht="30">
      <c r="B35" s="149"/>
      <c r="C35" s="105" t="s">
        <v>280</v>
      </c>
      <c r="D35" s="134">
        <v>6.5</v>
      </c>
      <c r="E35" s="713" t="s">
        <v>112</v>
      </c>
      <c r="F35" s="714"/>
      <c r="G35" s="97">
        <v>6</v>
      </c>
    </row>
    <row r="36" spans="2:7" s="119" customFormat="1" ht="30">
      <c r="B36" s="149"/>
      <c r="C36" s="105" t="s">
        <v>281</v>
      </c>
      <c r="D36" s="134">
        <v>3</v>
      </c>
      <c r="E36" s="713" t="s">
        <v>132</v>
      </c>
      <c r="F36" s="714"/>
      <c r="G36" s="97">
        <v>3</v>
      </c>
    </row>
    <row r="37" spans="2:7" s="119" customFormat="1" ht="15">
      <c r="B37" s="154"/>
      <c r="C37" s="105" t="s">
        <v>92</v>
      </c>
      <c r="D37" s="96">
        <v>3</v>
      </c>
      <c r="E37" s="713" t="s">
        <v>132</v>
      </c>
      <c r="F37" s="714"/>
      <c r="G37" s="97">
        <v>2</v>
      </c>
    </row>
    <row r="38" spans="2:7" s="119" customFormat="1" ht="15">
      <c r="B38" s="149"/>
      <c r="C38" s="152" t="s">
        <v>310</v>
      </c>
      <c r="D38" s="134">
        <v>2</v>
      </c>
      <c r="E38" s="713" t="s">
        <v>113</v>
      </c>
      <c r="F38" s="714"/>
      <c r="G38" s="97">
        <v>2</v>
      </c>
    </row>
    <row r="39" spans="2:7" s="119" customFormat="1" ht="15">
      <c r="B39" s="149"/>
      <c r="C39" s="105" t="s">
        <v>311</v>
      </c>
      <c r="D39" s="96">
        <v>2</v>
      </c>
      <c r="E39" s="713" t="s">
        <v>113</v>
      </c>
      <c r="F39" s="714"/>
      <c r="G39" s="97">
        <v>2</v>
      </c>
    </row>
    <row r="40" spans="2:7" s="119" customFormat="1" ht="15" customHeight="1">
      <c r="B40" s="94"/>
      <c r="C40" s="105" t="s">
        <v>121</v>
      </c>
      <c r="D40" s="110">
        <v>2</v>
      </c>
      <c r="E40" s="713" t="s">
        <v>113</v>
      </c>
      <c r="F40" s="714"/>
      <c r="G40" s="111">
        <v>2</v>
      </c>
    </row>
    <row r="41" spans="2:7" s="119" customFormat="1" ht="15">
      <c r="B41" s="149"/>
      <c r="C41" s="105" t="s">
        <v>289</v>
      </c>
      <c r="D41" s="96">
        <v>2</v>
      </c>
      <c r="E41" s="713" t="s">
        <v>113</v>
      </c>
      <c r="F41" s="714"/>
      <c r="G41" s="97">
        <v>2</v>
      </c>
    </row>
    <row r="42" spans="2:7" s="119" customFormat="1" ht="30.75" thickBot="1">
      <c r="B42" s="150"/>
      <c r="C42" s="153" t="s">
        <v>218</v>
      </c>
      <c r="D42" s="92">
        <v>1.5</v>
      </c>
      <c r="E42" s="724"/>
      <c r="F42" s="725"/>
      <c r="G42" s="93">
        <v>2</v>
      </c>
    </row>
    <row r="43" spans="2:7" s="119" customFormat="1" ht="15.75">
      <c r="B43" s="100"/>
      <c r="C43" s="704" t="s">
        <v>1</v>
      </c>
      <c r="D43" s="718">
        <f>SUM(D33:D42)</f>
        <v>30</v>
      </c>
      <c r="E43" s="126" t="s">
        <v>114</v>
      </c>
      <c r="F43" s="121">
        <v>3</v>
      </c>
      <c r="G43" s="715">
        <f>SUM(G33:G42)</f>
        <v>28</v>
      </c>
    </row>
    <row r="44" spans="2:7" s="119" customFormat="1" ht="15.75">
      <c r="B44" s="94"/>
      <c r="C44" s="705"/>
      <c r="D44" s="719"/>
      <c r="E44" s="122" t="s">
        <v>216</v>
      </c>
      <c r="F44" s="123">
        <v>2</v>
      </c>
      <c r="G44" s="716"/>
    </row>
    <row r="45" spans="2:7" s="119" customFormat="1" ht="15" customHeight="1" thickBot="1">
      <c r="B45" s="104"/>
      <c r="C45" s="706"/>
      <c r="D45" s="720"/>
      <c r="E45" s="124" t="s">
        <v>115</v>
      </c>
      <c r="F45" s="125">
        <v>4</v>
      </c>
      <c r="G45" s="717"/>
    </row>
    <row r="46" spans="2:7" s="119" customFormat="1" ht="30">
      <c r="B46" s="118">
        <v>4</v>
      </c>
      <c r="C46" s="95" t="s">
        <v>284</v>
      </c>
      <c r="D46" s="96">
        <v>6.5</v>
      </c>
      <c r="E46" s="713" t="s">
        <v>112</v>
      </c>
      <c r="F46" s="714"/>
      <c r="G46" s="97">
        <v>6</v>
      </c>
    </row>
    <row r="47" spans="2:7" s="119" customFormat="1" ht="30">
      <c r="B47" s="94"/>
      <c r="C47" s="105" t="s">
        <v>285</v>
      </c>
      <c r="D47" s="96">
        <v>3.5</v>
      </c>
      <c r="E47" s="713" t="s">
        <v>112</v>
      </c>
      <c r="F47" s="714"/>
      <c r="G47" s="97">
        <v>3</v>
      </c>
    </row>
    <row r="48" spans="2:7" s="119" customFormat="1" ht="15">
      <c r="B48" s="94"/>
      <c r="C48" s="105" t="s">
        <v>116</v>
      </c>
      <c r="D48" s="96">
        <v>7</v>
      </c>
      <c r="E48" s="713" t="s">
        <v>112</v>
      </c>
      <c r="F48" s="714"/>
      <c r="G48" s="97">
        <v>6</v>
      </c>
    </row>
    <row r="49" spans="2:7" s="119" customFormat="1" ht="15">
      <c r="B49" s="149"/>
      <c r="C49" s="105" t="s">
        <v>283</v>
      </c>
      <c r="D49" s="134">
        <v>4</v>
      </c>
      <c r="E49" s="713" t="s">
        <v>132</v>
      </c>
      <c r="F49" s="714"/>
      <c r="G49" s="97">
        <v>4</v>
      </c>
    </row>
    <row r="50" spans="2:7" s="119" customFormat="1" ht="30">
      <c r="B50" s="118"/>
      <c r="C50" s="132" t="s">
        <v>218</v>
      </c>
      <c r="D50" s="92">
        <v>1.5</v>
      </c>
      <c r="E50" s="713" t="s">
        <v>132</v>
      </c>
      <c r="F50" s="714"/>
      <c r="G50" s="93">
        <v>2</v>
      </c>
    </row>
    <row r="51" spans="2:7" s="119" customFormat="1" ht="15.75">
      <c r="B51" s="118"/>
      <c r="C51" s="105" t="s">
        <v>219</v>
      </c>
      <c r="D51" s="96">
        <v>2</v>
      </c>
      <c r="E51" s="713" t="s">
        <v>113</v>
      </c>
      <c r="F51" s="714"/>
      <c r="G51" s="97">
        <v>2</v>
      </c>
    </row>
    <row r="52" spans="2:7" s="119" customFormat="1" ht="15">
      <c r="B52" s="94"/>
      <c r="C52" s="297" t="s">
        <v>117</v>
      </c>
      <c r="D52" s="112">
        <v>4.5</v>
      </c>
      <c r="E52" s="713" t="s">
        <v>113</v>
      </c>
      <c r="F52" s="714"/>
      <c r="G52" s="113">
        <v>4.5</v>
      </c>
    </row>
    <row r="53" spans="2:7" s="119" customFormat="1" ht="30.75" thickBot="1">
      <c r="B53" s="94"/>
      <c r="C53" s="105" t="s">
        <v>135</v>
      </c>
      <c r="D53" s="96">
        <v>1</v>
      </c>
      <c r="E53" s="713"/>
      <c r="F53" s="714"/>
      <c r="G53" s="97"/>
    </row>
    <row r="54" spans="2:7" s="119" customFormat="1" ht="15.75" hidden="1" thickBot="1">
      <c r="B54" s="94"/>
      <c r="C54" s="292"/>
      <c r="D54" s="96"/>
      <c r="E54" s="713"/>
      <c r="F54" s="714"/>
      <c r="G54" s="97"/>
    </row>
    <row r="55" spans="2:7" s="119" customFormat="1" ht="15.75">
      <c r="B55" s="100"/>
      <c r="C55" s="704" t="s">
        <v>1</v>
      </c>
      <c r="D55" s="718">
        <f>SUM(D46:D54)</f>
        <v>30</v>
      </c>
      <c r="E55" s="120" t="s">
        <v>114</v>
      </c>
      <c r="F55" s="121">
        <v>3</v>
      </c>
      <c r="G55" s="715">
        <f>SUM(G46:G54)</f>
        <v>27.5</v>
      </c>
    </row>
    <row r="56" spans="2:7" s="119" customFormat="1" ht="15.75">
      <c r="B56" s="94"/>
      <c r="C56" s="705"/>
      <c r="D56" s="719"/>
      <c r="E56" s="122" t="s">
        <v>216</v>
      </c>
      <c r="F56" s="123">
        <v>2</v>
      </c>
      <c r="G56" s="716"/>
    </row>
    <row r="57" spans="2:7" s="119" customFormat="1" ht="15" customHeight="1" thickBot="1">
      <c r="B57" s="104"/>
      <c r="C57" s="706"/>
      <c r="D57" s="720"/>
      <c r="E57" s="124" t="s">
        <v>115</v>
      </c>
      <c r="F57" s="125">
        <v>2</v>
      </c>
      <c r="G57" s="717"/>
    </row>
    <row r="58" spans="2:7" s="119" customFormat="1" ht="30">
      <c r="B58" s="118">
        <v>5</v>
      </c>
      <c r="C58" s="105" t="s">
        <v>221</v>
      </c>
      <c r="D58" s="96">
        <v>3</v>
      </c>
      <c r="E58" s="713" t="s">
        <v>112</v>
      </c>
      <c r="F58" s="714"/>
      <c r="G58" s="97">
        <v>2</v>
      </c>
    </row>
    <row r="59" spans="2:7" s="119" customFormat="1" ht="15.75">
      <c r="B59" s="118"/>
      <c r="C59" s="152" t="s">
        <v>119</v>
      </c>
      <c r="D59" s="110">
        <v>6</v>
      </c>
      <c r="E59" s="713" t="s">
        <v>112</v>
      </c>
      <c r="F59" s="714"/>
      <c r="G59" s="111">
        <v>5</v>
      </c>
    </row>
    <row r="60" spans="2:7" s="119" customFormat="1" ht="45" customHeight="1">
      <c r="B60" s="94"/>
      <c r="C60" s="296" t="s">
        <v>118</v>
      </c>
      <c r="D60" s="110">
        <v>4</v>
      </c>
      <c r="E60" s="713" t="s">
        <v>112</v>
      </c>
      <c r="F60" s="714"/>
      <c r="G60" s="111">
        <v>3</v>
      </c>
    </row>
    <row r="61" spans="2:7" s="119" customFormat="1" ht="15">
      <c r="B61" s="94"/>
      <c r="C61" s="105" t="s">
        <v>302</v>
      </c>
      <c r="D61" s="110">
        <v>4</v>
      </c>
      <c r="E61" s="724" t="s">
        <v>132</v>
      </c>
      <c r="F61" s="725"/>
      <c r="G61" s="111">
        <v>4</v>
      </c>
    </row>
    <row r="62" spans="2:7" s="119" customFormat="1" ht="15" customHeight="1">
      <c r="B62" s="94"/>
      <c r="C62" s="105" t="s">
        <v>286</v>
      </c>
      <c r="D62" s="110">
        <v>1.5</v>
      </c>
      <c r="E62" s="702" t="s">
        <v>132</v>
      </c>
      <c r="F62" s="703"/>
      <c r="G62" s="111">
        <v>1.5</v>
      </c>
    </row>
    <row r="63" spans="2:7" s="119" customFormat="1" ht="15" customHeight="1">
      <c r="B63" s="118"/>
      <c r="C63" s="152" t="s">
        <v>78</v>
      </c>
      <c r="D63" s="110">
        <v>3</v>
      </c>
      <c r="E63" s="724" t="s">
        <v>113</v>
      </c>
      <c r="F63" s="725"/>
      <c r="G63" s="111">
        <v>3</v>
      </c>
    </row>
    <row r="64" spans="2:7" s="130" customFormat="1" ht="30">
      <c r="B64" s="127"/>
      <c r="C64" s="105" t="s">
        <v>106</v>
      </c>
      <c r="D64" s="128">
        <v>3</v>
      </c>
      <c r="E64" s="728" t="s">
        <v>113</v>
      </c>
      <c r="F64" s="729"/>
      <c r="G64" s="129">
        <v>3</v>
      </c>
    </row>
    <row r="65" spans="2:7" s="119" customFormat="1" ht="15">
      <c r="B65" s="149"/>
      <c r="C65" s="105" t="s">
        <v>82</v>
      </c>
      <c r="D65" s="96">
        <v>3</v>
      </c>
      <c r="E65" s="713" t="s">
        <v>113</v>
      </c>
      <c r="F65" s="714"/>
      <c r="G65" s="97">
        <v>3</v>
      </c>
    </row>
    <row r="66" spans="2:7" s="119" customFormat="1" ht="15" customHeight="1">
      <c r="B66" s="94"/>
      <c r="C66" s="105" t="s">
        <v>134</v>
      </c>
      <c r="D66" s="110">
        <v>1</v>
      </c>
      <c r="E66" s="702"/>
      <c r="F66" s="703"/>
      <c r="G66" s="111"/>
    </row>
    <row r="67" spans="2:7" s="119" customFormat="1" ht="30.75" thickBot="1">
      <c r="B67" s="118"/>
      <c r="C67" s="132" t="s">
        <v>220</v>
      </c>
      <c r="D67" s="108">
        <v>1.5</v>
      </c>
      <c r="E67" s="726"/>
      <c r="F67" s="727"/>
      <c r="G67" s="109">
        <v>2</v>
      </c>
    </row>
    <row r="68" spans="2:7" s="119" customFormat="1" ht="15.75">
      <c r="B68" s="100"/>
      <c r="C68" s="704" t="s">
        <v>1</v>
      </c>
      <c r="D68" s="718">
        <f>SUM(D58:D67)</f>
        <v>30</v>
      </c>
      <c r="E68" s="120" t="s">
        <v>114</v>
      </c>
      <c r="F68" s="121">
        <v>3</v>
      </c>
      <c r="G68" s="715">
        <f>SUM(G58:G67)</f>
        <v>26.5</v>
      </c>
    </row>
    <row r="69" spans="2:7" s="119" customFormat="1" ht="15.75">
      <c r="B69" s="94"/>
      <c r="C69" s="705"/>
      <c r="D69" s="719"/>
      <c r="E69" s="122" t="s">
        <v>216</v>
      </c>
      <c r="F69" s="123">
        <v>2</v>
      </c>
      <c r="G69" s="716"/>
    </row>
    <row r="70" spans="2:7" s="119" customFormat="1" ht="15" customHeight="1" thickBot="1">
      <c r="B70" s="104"/>
      <c r="C70" s="706"/>
      <c r="D70" s="720"/>
      <c r="E70" s="124" t="s">
        <v>115</v>
      </c>
      <c r="F70" s="125">
        <v>3</v>
      </c>
      <c r="G70" s="717"/>
    </row>
    <row r="71" spans="2:7" s="119" customFormat="1" ht="30">
      <c r="B71" s="118">
        <v>6</v>
      </c>
      <c r="C71" s="105" t="s">
        <v>222</v>
      </c>
      <c r="D71" s="96">
        <v>4</v>
      </c>
      <c r="E71" s="713" t="s">
        <v>112</v>
      </c>
      <c r="F71" s="714"/>
      <c r="G71" s="97">
        <v>3</v>
      </c>
    </row>
    <row r="72" spans="2:7" s="119" customFormat="1" ht="15">
      <c r="B72" s="94"/>
      <c r="C72" s="296" t="s">
        <v>120</v>
      </c>
      <c r="D72" s="110">
        <v>5</v>
      </c>
      <c r="E72" s="713" t="s">
        <v>112</v>
      </c>
      <c r="F72" s="714"/>
      <c r="G72" s="111">
        <v>4</v>
      </c>
    </row>
    <row r="73" spans="2:7" s="119" customFormat="1" ht="45" customHeight="1">
      <c r="B73" s="91"/>
      <c r="C73" s="105" t="s">
        <v>122</v>
      </c>
      <c r="D73" s="110">
        <v>5</v>
      </c>
      <c r="E73" s="713" t="s">
        <v>112</v>
      </c>
      <c r="F73" s="714"/>
      <c r="G73" s="111">
        <v>4</v>
      </c>
    </row>
    <row r="74" spans="2:7" s="119" customFormat="1" ht="15.75">
      <c r="B74" s="118"/>
      <c r="C74" s="105" t="s">
        <v>291</v>
      </c>
      <c r="D74" s="110">
        <v>4</v>
      </c>
      <c r="E74" s="713" t="s">
        <v>132</v>
      </c>
      <c r="F74" s="714"/>
      <c r="G74" s="111">
        <v>4</v>
      </c>
    </row>
    <row r="75" spans="2:7" s="119" customFormat="1" ht="15">
      <c r="B75" s="94"/>
      <c r="C75" s="105" t="s">
        <v>256</v>
      </c>
      <c r="D75" s="96">
        <v>4</v>
      </c>
      <c r="E75" s="713" t="s">
        <v>132</v>
      </c>
      <c r="F75" s="714"/>
      <c r="G75" s="97">
        <v>4</v>
      </c>
    </row>
    <row r="76" spans="2:7" s="119" customFormat="1" ht="15">
      <c r="B76" s="94"/>
      <c r="C76" s="132" t="s">
        <v>312</v>
      </c>
      <c r="D76" s="110">
        <v>2</v>
      </c>
      <c r="E76" s="724" t="s">
        <v>113</v>
      </c>
      <c r="F76" s="725"/>
      <c r="G76" s="111">
        <v>2</v>
      </c>
    </row>
    <row r="77" spans="2:7" s="119" customFormat="1" ht="30">
      <c r="B77" s="94"/>
      <c r="C77" s="132" t="s">
        <v>313</v>
      </c>
      <c r="D77" s="110">
        <v>2</v>
      </c>
      <c r="E77" s="724" t="s">
        <v>113</v>
      </c>
      <c r="F77" s="725"/>
      <c r="G77" s="111">
        <v>2</v>
      </c>
    </row>
    <row r="78" spans="2:7" s="119" customFormat="1" ht="30">
      <c r="B78" s="118"/>
      <c r="C78" s="132" t="s">
        <v>223</v>
      </c>
      <c r="D78" s="108">
        <v>1</v>
      </c>
      <c r="E78" s="724" t="s">
        <v>113</v>
      </c>
      <c r="F78" s="725"/>
      <c r="G78" s="109">
        <v>1</v>
      </c>
    </row>
    <row r="79" spans="2:7" s="119" customFormat="1" ht="30">
      <c r="B79" s="91"/>
      <c r="C79" s="105" t="s">
        <v>225</v>
      </c>
      <c r="D79" s="110">
        <v>3</v>
      </c>
      <c r="E79" s="724" t="s">
        <v>113</v>
      </c>
      <c r="F79" s="725"/>
      <c r="G79" s="111">
        <v>3</v>
      </c>
    </row>
    <row r="80" spans="2:7" s="119" customFormat="1" ht="30">
      <c r="B80" s="94"/>
      <c r="C80" s="105" t="s">
        <v>290</v>
      </c>
      <c r="D80" s="110">
        <v>1.5</v>
      </c>
      <c r="E80" s="713"/>
      <c r="F80" s="714"/>
      <c r="G80" s="111"/>
    </row>
    <row r="81" spans="2:7" s="119" customFormat="1" ht="15.75" thickBot="1">
      <c r="B81" s="94"/>
      <c r="C81" s="292"/>
      <c r="D81" s="110"/>
      <c r="E81" s="730"/>
      <c r="F81" s="731"/>
      <c r="G81" s="111"/>
    </row>
    <row r="82" spans="2:7" s="119" customFormat="1" ht="15.75">
      <c r="B82" s="100"/>
      <c r="C82" s="704" t="s">
        <v>1</v>
      </c>
      <c r="D82" s="718">
        <f>SUM(D71:D81)</f>
        <v>31.5</v>
      </c>
      <c r="E82" s="120" t="s">
        <v>114</v>
      </c>
      <c r="F82" s="121">
        <v>3</v>
      </c>
      <c r="G82" s="715">
        <f>SUM(G71:G81)</f>
        <v>27</v>
      </c>
    </row>
    <row r="83" spans="2:7" s="119" customFormat="1" ht="15.75">
      <c r="B83" s="94"/>
      <c r="C83" s="705"/>
      <c r="D83" s="719"/>
      <c r="E83" s="122" t="s">
        <v>216</v>
      </c>
      <c r="F83" s="123">
        <v>2</v>
      </c>
      <c r="G83" s="716"/>
    </row>
    <row r="84" spans="2:7" s="119" customFormat="1" ht="15" customHeight="1" thickBot="1">
      <c r="B84" s="104"/>
      <c r="C84" s="706"/>
      <c r="D84" s="720"/>
      <c r="E84" s="124" t="s">
        <v>115</v>
      </c>
      <c r="F84" s="125">
        <v>4</v>
      </c>
      <c r="G84" s="717"/>
    </row>
    <row r="85" spans="2:7" s="119" customFormat="1" ht="15.75">
      <c r="B85" s="91">
        <v>7</v>
      </c>
      <c r="C85" s="105" t="s">
        <v>259</v>
      </c>
      <c r="D85" s="110">
        <v>7.5</v>
      </c>
      <c r="E85" s="713" t="s">
        <v>112</v>
      </c>
      <c r="F85" s="714"/>
      <c r="G85" s="111">
        <v>5.5</v>
      </c>
    </row>
    <row r="86" spans="2:7" s="119" customFormat="1" ht="15" customHeight="1">
      <c r="B86" s="94"/>
      <c r="C86" s="105" t="s">
        <v>255</v>
      </c>
      <c r="D86" s="110">
        <v>7.5</v>
      </c>
      <c r="E86" s="713" t="s">
        <v>112</v>
      </c>
      <c r="F86" s="714"/>
      <c r="G86" s="111">
        <v>5.5</v>
      </c>
    </row>
    <row r="87" spans="2:7" s="119" customFormat="1" ht="15" customHeight="1">
      <c r="B87" s="94"/>
      <c r="C87" s="294" t="s">
        <v>140</v>
      </c>
      <c r="D87" s="110">
        <v>2</v>
      </c>
      <c r="E87" s="713" t="s">
        <v>112</v>
      </c>
      <c r="F87" s="714"/>
      <c r="G87" s="111">
        <v>1</v>
      </c>
    </row>
    <row r="88" spans="2:7" s="119" customFormat="1" ht="15">
      <c r="B88" s="94"/>
      <c r="C88" s="294" t="s">
        <v>271</v>
      </c>
      <c r="D88" s="110">
        <v>4</v>
      </c>
      <c r="E88" s="724" t="s">
        <v>113</v>
      </c>
      <c r="F88" s="725"/>
      <c r="G88" s="111">
        <v>4</v>
      </c>
    </row>
    <row r="89" spans="2:7" s="119" customFormat="1" ht="45">
      <c r="B89" s="118"/>
      <c r="C89" s="132" t="s">
        <v>224</v>
      </c>
      <c r="D89" s="108">
        <v>1.5</v>
      </c>
      <c r="E89" s="724" t="s">
        <v>132</v>
      </c>
      <c r="F89" s="725"/>
      <c r="G89" s="109">
        <v>2</v>
      </c>
    </row>
    <row r="90" spans="2:7" s="119" customFormat="1" ht="15" customHeight="1">
      <c r="B90" s="94"/>
      <c r="C90" s="105" t="s">
        <v>182</v>
      </c>
      <c r="D90" s="110">
        <v>4</v>
      </c>
      <c r="E90" s="724" t="s">
        <v>113</v>
      </c>
      <c r="F90" s="725"/>
      <c r="G90" s="111">
        <v>4</v>
      </c>
    </row>
    <row r="91" spans="2:7" s="119" customFormat="1" ht="15">
      <c r="B91" s="94"/>
      <c r="C91" s="132" t="s">
        <v>287</v>
      </c>
      <c r="D91" s="110">
        <v>2</v>
      </c>
      <c r="E91" s="724" t="s">
        <v>113</v>
      </c>
      <c r="F91" s="725"/>
      <c r="G91" s="111">
        <v>2</v>
      </c>
    </row>
    <row r="92" spans="2:7" s="130" customFormat="1" ht="30.75" thickBot="1">
      <c r="B92" s="127"/>
      <c r="C92" s="105" t="s">
        <v>141</v>
      </c>
      <c r="D92" s="128">
        <v>1.5</v>
      </c>
      <c r="E92" s="702"/>
      <c r="F92" s="703"/>
      <c r="G92" s="129"/>
    </row>
    <row r="93" spans="2:7" s="119" customFormat="1" ht="15.75">
      <c r="B93" s="100"/>
      <c r="C93" s="704" t="s">
        <v>1</v>
      </c>
      <c r="D93" s="718">
        <f>SUM(D85:D92)</f>
        <v>30</v>
      </c>
      <c r="E93" s="120" t="s">
        <v>114</v>
      </c>
      <c r="F93" s="121">
        <v>3</v>
      </c>
      <c r="G93" s="715">
        <f>SUM(G85:G92)</f>
        <v>24</v>
      </c>
    </row>
    <row r="94" spans="2:7" s="119" customFormat="1" ht="15.75">
      <c r="B94" s="94"/>
      <c r="C94" s="705"/>
      <c r="D94" s="719"/>
      <c r="E94" s="122" t="s">
        <v>216</v>
      </c>
      <c r="F94" s="123">
        <v>2</v>
      </c>
      <c r="G94" s="716"/>
    </row>
    <row r="95" spans="2:7" s="119" customFormat="1" ht="16.5" thickBot="1">
      <c r="B95" s="104"/>
      <c r="C95" s="706"/>
      <c r="D95" s="720"/>
      <c r="E95" s="124" t="s">
        <v>115</v>
      </c>
      <c r="F95" s="125">
        <v>2</v>
      </c>
      <c r="G95" s="717"/>
    </row>
    <row r="96" spans="2:7" s="119" customFormat="1" ht="15" customHeight="1">
      <c r="B96" s="118">
        <v>8</v>
      </c>
      <c r="C96" s="152" t="s">
        <v>93</v>
      </c>
      <c r="D96" s="110">
        <v>5</v>
      </c>
      <c r="E96" s="713" t="s">
        <v>112</v>
      </c>
      <c r="F96" s="714"/>
      <c r="G96" s="111">
        <v>8</v>
      </c>
    </row>
    <row r="97" spans="2:7" s="119" customFormat="1" ht="15" customHeight="1">
      <c r="B97" s="94"/>
      <c r="C97" s="296" t="s">
        <v>94</v>
      </c>
      <c r="D97" s="110">
        <v>3.5</v>
      </c>
      <c r="E97" s="713" t="s">
        <v>112</v>
      </c>
      <c r="F97" s="714"/>
      <c r="G97" s="111">
        <v>5</v>
      </c>
    </row>
    <row r="98" spans="2:7" s="119" customFormat="1" ht="30">
      <c r="B98" s="94"/>
      <c r="C98" s="296" t="s">
        <v>292</v>
      </c>
      <c r="D98" s="110">
        <v>4</v>
      </c>
      <c r="E98" s="713" t="s">
        <v>132</v>
      </c>
      <c r="F98" s="714"/>
      <c r="G98" s="111">
        <v>7</v>
      </c>
    </row>
    <row r="99" spans="2:7" s="119" customFormat="1" ht="15">
      <c r="B99" s="94"/>
      <c r="C99" s="152" t="s">
        <v>84</v>
      </c>
      <c r="D99" s="110">
        <v>7.5</v>
      </c>
      <c r="E99" s="713" t="s">
        <v>132</v>
      </c>
      <c r="F99" s="714"/>
      <c r="G99" s="114"/>
    </row>
    <row r="100" spans="2:7" s="119" customFormat="1" ht="15" customHeight="1">
      <c r="B100" s="94"/>
      <c r="C100" s="296" t="s">
        <v>95</v>
      </c>
      <c r="D100" s="110">
        <v>2.5</v>
      </c>
      <c r="E100" s="713" t="s">
        <v>113</v>
      </c>
      <c r="F100" s="714"/>
      <c r="G100" s="111">
        <v>4</v>
      </c>
    </row>
    <row r="101" spans="2:7" s="119" customFormat="1" ht="15.75" thickBot="1">
      <c r="B101" s="94"/>
      <c r="C101" s="295" t="s">
        <v>258</v>
      </c>
      <c r="D101" s="112">
        <v>6</v>
      </c>
      <c r="E101" s="713"/>
      <c r="F101" s="714"/>
      <c r="G101" s="115"/>
    </row>
    <row r="102" spans="2:7" s="119" customFormat="1" ht="15.75">
      <c r="B102" s="100"/>
      <c r="C102" s="721" t="s">
        <v>1</v>
      </c>
      <c r="D102" s="718">
        <f>SUM(D96:D101)</f>
        <v>28.5</v>
      </c>
      <c r="E102" s="120" t="s">
        <v>114</v>
      </c>
      <c r="F102" s="121">
        <v>2</v>
      </c>
      <c r="G102" s="715">
        <f>SUM(G96:G101)</f>
        <v>24</v>
      </c>
    </row>
    <row r="103" spans="2:7" s="119" customFormat="1" ht="15.75">
      <c r="B103" s="94"/>
      <c r="C103" s="722"/>
      <c r="D103" s="719"/>
      <c r="E103" s="122" t="s">
        <v>216</v>
      </c>
      <c r="F103" s="123">
        <v>2</v>
      </c>
      <c r="G103" s="716"/>
    </row>
    <row r="104" spans="2:7" s="119" customFormat="1" ht="15" customHeight="1" thickBot="1">
      <c r="B104" s="104"/>
      <c r="C104" s="723"/>
      <c r="D104" s="720"/>
      <c r="E104" s="124" t="s">
        <v>115</v>
      </c>
      <c r="F104" s="125">
        <v>1</v>
      </c>
      <c r="G104" s="717"/>
    </row>
    <row r="105" spans="2:7" ht="15.75">
      <c r="B105" s="100"/>
      <c r="C105" s="704" t="s">
        <v>123</v>
      </c>
      <c r="D105" s="707">
        <f>D18+D30+D43+D55+D68+D82+D93+D102</f>
        <v>240</v>
      </c>
      <c r="E105" s="101" t="s">
        <v>114</v>
      </c>
      <c r="F105" s="102">
        <f>F18+F30+F43+F55+F68+F82+F93+F102</f>
        <v>23</v>
      </c>
      <c r="G105" s="710"/>
    </row>
    <row r="106" spans="2:7" ht="15.75">
      <c r="B106" s="94"/>
      <c r="C106" s="705"/>
      <c r="D106" s="708"/>
      <c r="E106" s="122" t="s">
        <v>216</v>
      </c>
      <c r="F106" s="103">
        <f>F19+F31+F44+F56+F69+F83+F94+F103</f>
        <v>16</v>
      </c>
      <c r="G106" s="711"/>
    </row>
    <row r="107" spans="2:7" ht="15" customHeight="1" thickBot="1">
      <c r="B107" s="104"/>
      <c r="C107" s="706"/>
      <c r="D107" s="709"/>
      <c r="E107" s="124" t="s">
        <v>115</v>
      </c>
      <c r="F107" s="116">
        <f>F20+F32+F45+F57+F70+F84+F95+F104</f>
        <v>21</v>
      </c>
      <c r="G107" s="712"/>
    </row>
    <row r="108" spans="2:7" ht="15">
      <c r="B108" s="117"/>
      <c r="C108" s="81"/>
      <c r="D108" s="81"/>
      <c r="E108" s="81"/>
      <c r="F108" s="81"/>
      <c r="G108" s="81"/>
    </row>
    <row r="109" spans="2:7" ht="15">
      <c r="B109" s="117"/>
      <c r="C109" s="81"/>
      <c r="D109" s="81"/>
      <c r="E109" s="81"/>
      <c r="F109" s="81"/>
      <c r="G109" s="81"/>
    </row>
    <row r="110" spans="2:7" ht="15">
      <c r="B110" s="117"/>
      <c r="C110" s="81" t="s">
        <v>124</v>
      </c>
      <c r="D110" s="81" t="s">
        <v>89</v>
      </c>
      <c r="E110" s="81"/>
      <c r="F110" s="81"/>
      <c r="G110" s="81"/>
    </row>
    <row r="111" spans="2:7" ht="15">
      <c r="B111" s="117"/>
      <c r="C111" s="81"/>
      <c r="D111" s="81"/>
      <c r="E111" s="81"/>
      <c r="F111" s="81"/>
      <c r="G111" s="81"/>
    </row>
    <row r="112" spans="2:7" ht="15">
      <c r="B112" s="117"/>
      <c r="C112" s="81"/>
      <c r="D112" s="81"/>
      <c r="E112" s="81"/>
      <c r="F112" s="81"/>
      <c r="G112" s="81"/>
    </row>
    <row r="113" spans="2:7" ht="15">
      <c r="B113" s="117"/>
      <c r="C113" s="81"/>
      <c r="D113" s="81"/>
      <c r="E113" s="81"/>
      <c r="F113" s="81"/>
      <c r="G113" s="81"/>
    </row>
    <row r="114" spans="2:7" ht="15">
      <c r="B114" s="117"/>
      <c r="C114" s="81"/>
      <c r="D114" s="81"/>
      <c r="E114" s="81"/>
      <c r="F114" s="81"/>
      <c r="G114" s="81"/>
    </row>
    <row r="115" spans="2:7" ht="15">
      <c r="B115" s="117"/>
      <c r="C115" s="81"/>
      <c r="D115" s="81"/>
      <c r="E115" s="81"/>
      <c r="F115" s="81"/>
      <c r="G115" s="81"/>
    </row>
    <row r="116" spans="2:7" ht="15">
      <c r="B116" s="117"/>
      <c r="C116" s="81"/>
      <c r="D116" s="81"/>
      <c r="E116" s="81"/>
      <c r="F116" s="81"/>
      <c r="G116" s="81"/>
    </row>
    <row r="117" spans="2:7" ht="15">
      <c r="B117" s="117"/>
      <c r="C117" s="81"/>
      <c r="D117" s="81"/>
      <c r="E117" s="81"/>
      <c r="F117" s="81"/>
      <c r="G117" s="81"/>
    </row>
    <row r="118" spans="2:7" ht="15">
      <c r="B118" s="117"/>
      <c r="C118" s="81"/>
      <c r="D118" s="81"/>
      <c r="E118" s="81"/>
      <c r="F118" s="81"/>
      <c r="G118" s="81"/>
    </row>
    <row r="119" spans="2:7" ht="15">
      <c r="B119" s="117"/>
      <c r="C119" s="81"/>
      <c r="D119" s="81"/>
      <c r="E119" s="81"/>
      <c r="F119" s="81"/>
      <c r="G119" s="81"/>
    </row>
    <row r="120" spans="2:7" ht="15">
      <c r="B120" s="117"/>
      <c r="C120" s="81"/>
      <c r="D120" s="81"/>
      <c r="E120" s="81"/>
      <c r="F120" s="81"/>
      <c r="G120" s="81"/>
    </row>
    <row r="121" spans="2:7" ht="15">
      <c r="B121" s="117"/>
      <c r="C121" s="81"/>
      <c r="D121" s="81"/>
      <c r="E121" s="81"/>
      <c r="F121" s="81"/>
      <c r="G121" s="81"/>
    </row>
    <row r="122" spans="2:7" ht="15">
      <c r="B122" s="117"/>
      <c r="C122" s="81"/>
      <c r="D122" s="81"/>
      <c r="E122" s="81"/>
      <c r="F122" s="81"/>
      <c r="G122" s="81"/>
    </row>
    <row r="123" spans="2:7" ht="15">
      <c r="B123" s="117"/>
      <c r="C123" s="81"/>
      <c r="D123" s="81"/>
      <c r="E123" s="81"/>
      <c r="F123" s="81"/>
      <c r="G123" s="81"/>
    </row>
    <row r="124" spans="2:7" ht="15">
      <c r="B124" s="117"/>
      <c r="C124" s="81"/>
      <c r="D124" s="81"/>
      <c r="E124" s="81"/>
      <c r="F124" s="81"/>
      <c r="G124" s="81"/>
    </row>
    <row r="125" spans="2:7" ht="15">
      <c r="B125" s="117"/>
      <c r="C125" s="81"/>
      <c r="D125" s="81"/>
      <c r="E125" s="81"/>
      <c r="F125" s="81"/>
      <c r="G125" s="81"/>
    </row>
    <row r="126" spans="2:7" ht="15">
      <c r="B126" s="117"/>
      <c r="C126" s="81"/>
      <c r="D126" s="81"/>
      <c r="E126" s="81"/>
      <c r="F126" s="81"/>
      <c r="G126" s="81"/>
    </row>
    <row r="127" spans="2:7" ht="15">
      <c r="B127" s="117"/>
      <c r="C127" s="81"/>
      <c r="D127" s="81"/>
      <c r="E127" s="81"/>
      <c r="F127" s="81"/>
      <c r="G127" s="81"/>
    </row>
    <row r="128" spans="2:7" ht="15">
      <c r="B128" s="117"/>
      <c r="C128" s="81"/>
      <c r="D128" s="81"/>
      <c r="E128" s="81"/>
      <c r="F128" s="81"/>
      <c r="G128" s="81"/>
    </row>
    <row r="129" spans="2:7" ht="15">
      <c r="B129" s="117"/>
      <c r="C129" s="81"/>
      <c r="D129" s="81"/>
      <c r="E129" s="81"/>
      <c r="F129" s="81"/>
      <c r="G129" s="81"/>
    </row>
    <row r="130" spans="2:7" ht="15">
      <c r="B130" s="117"/>
      <c r="C130" s="81"/>
      <c r="D130" s="81"/>
      <c r="E130" s="81"/>
      <c r="F130" s="81"/>
      <c r="G130" s="81"/>
    </row>
    <row r="131" spans="2:7" ht="15">
      <c r="B131" s="117"/>
      <c r="C131" s="81"/>
      <c r="D131" s="81"/>
      <c r="E131" s="81"/>
      <c r="F131" s="81"/>
      <c r="G131" s="81"/>
    </row>
    <row r="132" spans="2:7" ht="15">
      <c r="B132" s="117"/>
      <c r="C132" s="81"/>
      <c r="D132" s="81"/>
      <c r="E132" s="81"/>
      <c r="F132" s="81"/>
      <c r="G132" s="81"/>
    </row>
    <row r="133" spans="2:7" ht="15">
      <c r="B133" s="117"/>
      <c r="C133" s="81"/>
      <c r="D133" s="81"/>
      <c r="E133" s="81"/>
      <c r="F133" s="81"/>
      <c r="G133" s="81"/>
    </row>
    <row r="134" spans="2:7" ht="15">
      <c r="B134" s="117"/>
      <c r="C134" s="81"/>
      <c r="D134" s="81"/>
      <c r="E134" s="81"/>
      <c r="F134" s="81"/>
      <c r="G134" s="81"/>
    </row>
    <row r="135" spans="2:7" ht="15">
      <c r="B135" s="117"/>
      <c r="C135" s="81"/>
      <c r="D135" s="81"/>
      <c r="E135" s="81"/>
      <c r="F135" s="81"/>
      <c r="G135" s="81"/>
    </row>
    <row r="136" spans="2:7" ht="15">
      <c r="B136" s="117"/>
      <c r="C136" s="81"/>
      <c r="D136" s="81"/>
      <c r="E136" s="81"/>
      <c r="F136" s="81"/>
      <c r="G136" s="81"/>
    </row>
    <row r="137" spans="2:7" ht="15">
      <c r="B137" s="117"/>
      <c r="C137" s="81"/>
      <c r="D137" s="81"/>
      <c r="E137" s="81"/>
      <c r="F137" s="81"/>
      <c r="G137" s="81"/>
    </row>
    <row r="138" spans="2:7" ht="15">
      <c r="B138" s="117"/>
      <c r="C138" s="81"/>
      <c r="D138" s="81"/>
      <c r="E138" s="81"/>
      <c r="F138" s="81"/>
      <c r="G138" s="81"/>
    </row>
    <row r="139" spans="2:7" ht="15">
      <c r="B139" s="117"/>
      <c r="C139" s="81"/>
      <c r="D139" s="81"/>
      <c r="E139" s="81"/>
      <c r="F139" s="81"/>
      <c r="G139" s="81"/>
    </row>
    <row r="140" spans="2:7" ht="15">
      <c r="B140" s="117"/>
      <c r="C140" s="81"/>
      <c r="D140" s="81"/>
      <c r="E140" s="81"/>
      <c r="F140" s="81"/>
      <c r="G140" s="81"/>
    </row>
    <row r="141" spans="2:7" ht="15">
      <c r="B141" s="117"/>
      <c r="C141" s="81"/>
      <c r="D141" s="81"/>
      <c r="E141" s="81"/>
      <c r="F141" s="81"/>
      <c r="G141" s="81"/>
    </row>
    <row r="142" spans="2:7" ht="15">
      <c r="B142" s="117"/>
      <c r="C142" s="81"/>
      <c r="D142" s="81"/>
      <c r="E142" s="81"/>
      <c r="F142" s="81"/>
      <c r="G142" s="81"/>
    </row>
    <row r="143" spans="2:7" ht="15">
      <c r="B143" s="117"/>
      <c r="C143" s="81"/>
      <c r="D143" s="81"/>
      <c r="E143" s="81"/>
      <c r="F143" s="81"/>
      <c r="G143" s="81"/>
    </row>
    <row r="144" spans="2:7" ht="15">
      <c r="B144" s="117"/>
      <c r="C144" s="81"/>
      <c r="D144" s="81"/>
      <c r="E144" s="81"/>
      <c r="F144" s="81"/>
      <c r="G144" s="81"/>
    </row>
    <row r="145" spans="2:7" ht="15">
      <c r="B145" s="117"/>
      <c r="C145" s="81"/>
      <c r="D145" s="81"/>
      <c r="E145" s="81"/>
      <c r="F145" s="81"/>
      <c r="G145" s="81"/>
    </row>
    <row r="146" spans="2:7" ht="15">
      <c r="B146" s="117"/>
      <c r="C146" s="81"/>
      <c r="D146" s="81"/>
      <c r="E146" s="81"/>
      <c r="F146" s="81"/>
      <c r="G146" s="81"/>
    </row>
    <row r="147" spans="2:7" ht="15">
      <c r="B147" s="117"/>
      <c r="C147" s="81"/>
      <c r="D147" s="81"/>
      <c r="E147" s="81"/>
      <c r="F147" s="81"/>
      <c r="G147" s="81"/>
    </row>
    <row r="148" spans="2:7" ht="15">
      <c r="B148" s="117"/>
      <c r="C148" s="81"/>
      <c r="D148" s="81"/>
      <c r="E148" s="81"/>
      <c r="F148" s="81"/>
      <c r="G148" s="81"/>
    </row>
    <row r="149" spans="2:7" ht="15">
      <c r="B149" s="117"/>
      <c r="C149" s="81"/>
      <c r="D149" s="81"/>
      <c r="E149" s="81"/>
      <c r="F149" s="81"/>
      <c r="G149" s="81"/>
    </row>
  </sheetData>
  <mergeCells count="106">
    <mergeCell ref="B1:G1"/>
    <mergeCell ref="B2:G2"/>
    <mergeCell ref="B4:G4"/>
    <mergeCell ref="B5:G5"/>
    <mergeCell ref="E7:F7"/>
    <mergeCell ref="E12:F12"/>
    <mergeCell ref="E8:F8"/>
    <mergeCell ref="E16:F16"/>
    <mergeCell ref="E9:F9"/>
    <mergeCell ref="E10:F10"/>
    <mergeCell ref="B3:G3"/>
    <mergeCell ref="E13:F13"/>
    <mergeCell ref="E14:F14"/>
    <mergeCell ref="E42:F42"/>
    <mergeCell ref="E38:F38"/>
    <mergeCell ref="E33:F33"/>
    <mergeCell ref="E34:F34"/>
    <mergeCell ref="C18:C20"/>
    <mergeCell ref="D18:D20"/>
    <mergeCell ref="E25:F25"/>
    <mergeCell ref="E11:F11"/>
    <mergeCell ref="G18:G20"/>
    <mergeCell ref="E27:F27"/>
    <mergeCell ref="E26:F26"/>
    <mergeCell ref="E17:F17"/>
    <mergeCell ref="E15:F15"/>
    <mergeCell ref="E35:F35"/>
    <mergeCell ref="E41:F41"/>
    <mergeCell ref="E37:F37"/>
    <mergeCell ref="E24:F24"/>
    <mergeCell ref="E21:F21"/>
    <mergeCell ref="E22:F22"/>
    <mergeCell ref="E23:F23"/>
    <mergeCell ref="E40:F40"/>
    <mergeCell ref="G30:G32"/>
    <mergeCell ref="E29:F29"/>
    <mergeCell ref="E28:F28"/>
    <mergeCell ref="E62:F62"/>
    <mergeCell ref="E60:F60"/>
    <mergeCell ref="E54:F54"/>
    <mergeCell ref="E63:F63"/>
    <mergeCell ref="E58:F58"/>
    <mergeCell ref="E52:F52"/>
    <mergeCell ref="E51:F51"/>
    <mergeCell ref="E48:F48"/>
    <mergeCell ref="E46:F46"/>
    <mergeCell ref="E47:F47"/>
    <mergeCell ref="E50:F50"/>
    <mergeCell ref="E53:F53"/>
    <mergeCell ref="E49:F49"/>
    <mergeCell ref="C43:C45"/>
    <mergeCell ref="D43:D45"/>
    <mergeCell ref="C30:C32"/>
    <mergeCell ref="E36:F36"/>
    <mergeCell ref="E39:F39"/>
    <mergeCell ref="C82:C84"/>
    <mergeCell ref="E66:F66"/>
    <mergeCell ref="G82:G84"/>
    <mergeCell ref="E64:F64"/>
    <mergeCell ref="E76:F76"/>
    <mergeCell ref="D30:D32"/>
    <mergeCell ref="C55:C57"/>
    <mergeCell ref="D55:D57"/>
    <mergeCell ref="C68:C70"/>
    <mergeCell ref="D68:D70"/>
    <mergeCell ref="E61:F61"/>
    <mergeCell ref="D82:D84"/>
    <mergeCell ref="E80:F80"/>
    <mergeCell ref="E79:F79"/>
    <mergeCell ref="E81:F81"/>
    <mergeCell ref="E59:F59"/>
    <mergeCell ref="E75:F75"/>
    <mergeCell ref="G43:G45"/>
    <mergeCell ref="G55:G57"/>
    <mergeCell ref="E91:F91"/>
    <mergeCell ref="E78:F78"/>
    <mergeCell ref="E74:F74"/>
    <mergeCell ref="E65:F65"/>
    <mergeCell ref="E77:F77"/>
    <mergeCell ref="E71:F71"/>
    <mergeCell ref="E72:F72"/>
    <mergeCell ref="E88:F88"/>
    <mergeCell ref="G68:G70"/>
    <mergeCell ref="E73:F73"/>
    <mergeCell ref="E87:F87"/>
    <mergeCell ref="E90:F90"/>
    <mergeCell ref="E86:F86"/>
    <mergeCell ref="E85:F85"/>
    <mergeCell ref="E89:F89"/>
    <mergeCell ref="E67:F67"/>
    <mergeCell ref="E92:F92"/>
    <mergeCell ref="C105:C107"/>
    <mergeCell ref="D105:D107"/>
    <mergeCell ref="G105:G107"/>
    <mergeCell ref="E100:F100"/>
    <mergeCell ref="G102:G104"/>
    <mergeCell ref="G93:G95"/>
    <mergeCell ref="E96:F96"/>
    <mergeCell ref="E98:F98"/>
    <mergeCell ref="C93:C95"/>
    <mergeCell ref="D93:D95"/>
    <mergeCell ref="E99:F99"/>
    <mergeCell ref="E101:F101"/>
    <mergeCell ref="C102:C104"/>
    <mergeCell ref="D102:D104"/>
    <mergeCell ref="E97:F97"/>
  </mergeCells>
  <pageMargins left="1.5354330708661419" right="0.27559055118110237" top="0.35433070866141736" bottom="0.19685039370078741" header="0.31496062992125984" footer="0.11811023622047245"/>
  <pageSetup paperSize="9" scale="70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AH11"/>
  <sheetViews>
    <sheetView workbookViewId="0">
      <selection activeCell="X13" sqref="X13"/>
    </sheetView>
  </sheetViews>
  <sheetFormatPr defaultRowHeight="12.75"/>
  <cols>
    <col min="1" max="1" width="5.85546875" customWidth="1"/>
    <col min="2" max="2" width="8.7109375" customWidth="1"/>
    <col min="3" max="34" width="3.7109375" customWidth="1"/>
  </cols>
  <sheetData>
    <row r="2" spans="2:34" ht="12" customHeight="1">
      <c r="B2" s="138"/>
      <c r="C2" s="744" t="s">
        <v>173</v>
      </c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  <c r="T2" s="744"/>
      <c r="U2" s="744"/>
      <c r="V2" s="744"/>
      <c r="W2" s="744"/>
      <c r="X2" s="744"/>
      <c r="Y2" s="744"/>
      <c r="Z2" s="744"/>
      <c r="AA2" s="744"/>
      <c r="AB2" s="744"/>
      <c r="AC2" s="744"/>
      <c r="AD2" s="744"/>
      <c r="AE2" s="744"/>
      <c r="AF2" s="744"/>
      <c r="AG2" s="744"/>
      <c r="AH2" s="744"/>
    </row>
    <row r="3" spans="2:34" ht="12" customHeight="1">
      <c r="B3" s="141" t="s">
        <v>3</v>
      </c>
      <c r="C3" s="143">
        <v>1</v>
      </c>
      <c r="D3" s="143">
        <v>2</v>
      </c>
      <c r="E3" s="143">
        <v>3</v>
      </c>
      <c r="F3" s="143">
        <v>4</v>
      </c>
      <c r="G3" s="143">
        <v>5</v>
      </c>
      <c r="H3" s="143">
        <v>6</v>
      </c>
      <c r="I3" s="143">
        <v>7</v>
      </c>
      <c r="J3" s="143">
        <v>8</v>
      </c>
      <c r="K3" s="143">
        <v>9</v>
      </c>
      <c r="L3" s="143">
        <v>10</v>
      </c>
      <c r="M3" s="143">
        <v>11</v>
      </c>
      <c r="N3" s="143">
        <v>12</v>
      </c>
      <c r="O3" s="143">
        <v>13</v>
      </c>
      <c r="P3" s="143">
        <v>14</v>
      </c>
      <c r="Q3" s="143">
        <v>15</v>
      </c>
      <c r="R3" s="143">
        <v>16</v>
      </c>
      <c r="S3" s="143">
        <v>17</v>
      </c>
      <c r="T3" s="143">
        <v>18</v>
      </c>
      <c r="U3" s="143">
        <v>19</v>
      </c>
      <c r="V3" s="143">
        <v>20</v>
      </c>
      <c r="W3" s="143">
        <v>21</v>
      </c>
      <c r="X3" s="143">
        <v>22</v>
      </c>
      <c r="Y3" s="143">
        <v>23</v>
      </c>
      <c r="Z3" s="143">
        <v>24</v>
      </c>
      <c r="AA3" s="143">
        <v>25</v>
      </c>
      <c r="AB3" s="143">
        <v>26</v>
      </c>
      <c r="AC3" s="143">
        <v>27</v>
      </c>
      <c r="AD3" s="143">
        <v>28</v>
      </c>
      <c r="AE3" s="143">
        <v>29</v>
      </c>
      <c r="AF3" s="143">
        <v>30</v>
      </c>
      <c r="AG3" s="143">
        <v>31</v>
      </c>
      <c r="AH3" s="143">
        <v>32</v>
      </c>
    </row>
    <row r="4" spans="2:34" ht="36" customHeight="1">
      <c r="B4" s="139" t="s">
        <v>164</v>
      </c>
      <c r="C4" s="756" t="s">
        <v>73</v>
      </c>
      <c r="D4" s="757"/>
      <c r="E4" s="757"/>
      <c r="F4" s="757"/>
      <c r="G4" s="757"/>
      <c r="H4" s="757"/>
      <c r="I4" s="757"/>
      <c r="J4" s="757"/>
      <c r="K4" s="758" t="s">
        <v>74</v>
      </c>
      <c r="L4" s="758"/>
      <c r="M4" s="758"/>
      <c r="N4" s="758"/>
      <c r="O4" s="758"/>
      <c r="P4" s="759" t="s">
        <v>139</v>
      </c>
      <c r="Q4" s="759"/>
      <c r="R4" s="759"/>
      <c r="S4" s="759"/>
      <c r="T4" s="759"/>
      <c r="U4" s="760" t="s">
        <v>75</v>
      </c>
      <c r="V4" s="760"/>
      <c r="W4" s="760"/>
      <c r="X4" s="760"/>
      <c r="Y4" s="760"/>
      <c r="Z4" s="761" t="s">
        <v>79</v>
      </c>
      <c r="AA4" s="761"/>
      <c r="AB4" s="761"/>
      <c r="AC4" s="761"/>
      <c r="AD4" s="750" t="s">
        <v>172</v>
      </c>
      <c r="AE4" s="750"/>
      <c r="AF4" s="753" t="s">
        <v>130</v>
      </c>
      <c r="AG4" s="145"/>
      <c r="AH4" s="145"/>
    </row>
    <row r="5" spans="2:34" ht="36" customHeight="1">
      <c r="B5" s="142" t="s">
        <v>165</v>
      </c>
      <c r="C5" s="762" t="s">
        <v>73</v>
      </c>
      <c r="D5" s="762"/>
      <c r="E5" s="762"/>
      <c r="F5" s="762"/>
      <c r="G5" s="762"/>
      <c r="H5" s="762"/>
      <c r="I5" s="762"/>
      <c r="J5" s="764" t="s">
        <v>81</v>
      </c>
      <c r="K5" s="764"/>
      <c r="L5" s="764"/>
      <c r="M5" s="764"/>
      <c r="N5" s="764"/>
      <c r="O5" s="765" t="s">
        <v>76</v>
      </c>
      <c r="P5" s="765"/>
      <c r="Q5" s="765"/>
      <c r="R5" s="765"/>
      <c r="S5" s="765"/>
      <c r="T5" s="767" t="s">
        <v>80</v>
      </c>
      <c r="U5" s="767"/>
      <c r="V5" s="767"/>
      <c r="W5" s="767"/>
      <c r="X5" s="768"/>
      <c r="Y5" s="768"/>
      <c r="Z5" s="766">
        <v>4</v>
      </c>
      <c r="AA5" s="766"/>
      <c r="AB5" s="766"/>
      <c r="AC5" s="766"/>
      <c r="AD5" s="751"/>
      <c r="AE5" s="751"/>
      <c r="AF5" s="754"/>
      <c r="AG5" s="137"/>
      <c r="AH5" s="137"/>
    </row>
    <row r="6" spans="2:34" ht="36" customHeight="1">
      <c r="B6" s="142" t="s">
        <v>166</v>
      </c>
      <c r="C6" s="762" t="s">
        <v>73</v>
      </c>
      <c r="D6" s="763"/>
      <c r="E6" s="763"/>
      <c r="F6" s="763"/>
      <c r="G6" s="763"/>
      <c r="H6" s="763"/>
      <c r="I6" s="764" t="s">
        <v>81</v>
      </c>
      <c r="J6" s="764"/>
      <c r="K6" s="764"/>
      <c r="L6" s="764"/>
      <c r="M6" s="764"/>
      <c r="N6" s="764"/>
      <c r="O6" s="764"/>
      <c r="P6" s="765" t="s">
        <v>76</v>
      </c>
      <c r="Q6" s="765"/>
      <c r="R6" s="765"/>
      <c r="S6" s="765"/>
      <c r="T6" s="765"/>
      <c r="U6" s="765"/>
      <c r="V6" s="746" t="s">
        <v>133</v>
      </c>
      <c r="W6" s="746"/>
      <c r="X6" s="746"/>
      <c r="Y6" s="746"/>
      <c r="Z6" s="746"/>
      <c r="AA6" s="746"/>
      <c r="AB6" s="746"/>
      <c r="AC6" s="746"/>
      <c r="AD6" s="751"/>
      <c r="AE6" s="751"/>
      <c r="AF6" s="754"/>
      <c r="AG6" s="137"/>
      <c r="AH6" s="137"/>
    </row>
    <row r="7" spans="2:34" ht="36" customHeight="1">
      <c r="B7" s="142" t="s">
        <v>167</v>
      </c>
      <c r="C7" s="770" t="s">
        <v>83</v>
      </c>
      <c r="D7" s="770"/>
      <c r="E7" s="770"/>
      <c r="F7" s="770"/>
      <c r="G7" s="770"/>
      <c r="H7" s="770"/>
      <c r="I7" s="771" t="s">
        <v>82</v>
      </c>
      <c r="J7" s="771"/>
      <c r="K7" s="771"/>
      <c r="L7" s="772" t="s">
        <v>136</v>
      </c>
      <c r="M7" s="772"/>
      <c r="N7" s="772"/>
      <c r="O7" s="772"/>
      <c r="P7" s="745" t="s">
        <v>77</v>
      </c>
      <c r="Q7" s="745"/>
      <c r="R7" s="746" t="s">
        <v>133</v>
      </c>
      <c r="S7" s="746"/>
      <c r="T7" s="746"/>
      <c r="U7" s="746"/>
      <c r="V7" s="746"/>
      <c r="W7" s="766">
        <v>7</v>
      </c>
      <c r="X7" s="766"/>
      <c r="Y7" s="766"/>
      <c r="Z7" s="766"/>
      <c r="AA7" s="766"/>
      <c r="AB7" s="766"/>
      <c r="AC7" s="766"/>
      <c r="AD7" s="751"/>
      <c r="AE7" s="751"/>
      <c r="AF7" s="754"/>
      <c r="AG7" s="137"/>
      <c r="AH7" s="137"/>
    </row>
    <row r="8" spans="2:34" ht="36" customHeight="1">
      <c r="B8" s="142" t="s">
        <v>168</v>
      </c>
      <c r="C8" s="770" t="s">
        <v>83</v>
      </c>
      <c r="D8" s="770"/>
      <c r="E8" s="773" t="s">
        <v>163</v>
      </c>
      <c r="F8" s="773"/>
      <c r="G8" s="773"/>
      <c r="H8" s="773"/>
      <c r="I8" s="773"/>
      <c r="J8" s="765" t="s">
        <v>138</v>
      </c>
      <c r="K8" s="765"/>
      <c r="L8" s="765"/>
      <c r="M8" s="765"/>
      <c r="N8" s="762" t="s">
        <v>78</v>
      </c>
      <c r="O8" s="762"/>
      <c r="P8" s="762"/>
      <c r="Q8" s="762"/>
      <c r="R8" s="766">
        <v>12</v>
      </c>
      <c r="S8" s="766"/>
      <c r="T8" s="766"/>
      <c r="U8" s="766"/>
      <c r="V8" s="766"/>
      <c r="W8" s="766"/>
      <c r="X8" s="766"/>
      <c r="Y8" s="766"/>
      <c r="Z8" s="766"/>
      <c r="AA8" s="766"/>
      <c r="AB8" s="766"/>
      <c r="AC8" s="766"/>
      <c r="AD8" s="752"/>
      <c r="AE8" s="752"/>
      <c r="AF8" s="755"/>
      <c r="AG8" s="140"/>
      <c r="AH8" s="140"/>
    </row>
    <row r="9" spans="2:34" ht="36" customHeight="1">
      <c r="B9" s="139" t="s">
        <v>169</v>
      </c>
      <c r="C9" s="774" t="s">
        <v>131</v>
      </c>
      <c r="D9" s="774"/>
      <c r="E9" s="774"/>
      <c r="F9" s="774"/>
      <c r="G9" s="775" t="s">
        <v>163</v>
      </c>
      <c r="H9" s="775"/>
      <c r="I9" s="775"/>
      <c r="J9" s="776" t="s">
        <v>174</v>
      </c>
      <c r="K9" s="776"/>
      <c r="L9" s="776"/>
      <c r="M9" s="776"/>
      <c r="N9" s="776"/>
      <c r="O9" s="776"/>
      <c r="P9" s="776"/>
      <c r="Q9" s="776"/>
      <c r="R9" s="776"/>
      <c r="S9" s="776"/>
      <c r="T9" s="776"/>
      <c r="U9" s="776"/>
      <c r="V9" s="776"/>
      <c r="W9" s="776"/>
      <c r="X9" s="776"/>
      <c r="Y9" s="776"/>
      <c r="Z9" s="776"/>
      <c r="AA9" s="776"/>
      <c r="AB9" s="776"/>
      <c r="AC9" s="776"/>
      <c r="AD9" s="776"/>
      <c r="AE9" s="776"/>
      <c r="AF9" s="769"/>
      <c r="AG9" s="769"/>
      <c r="AH9" s="144"/>
    </row>
    <row r="10" spans="2:34" ht="36" customHeight="1">
      <c r="B10" s="135" t="s">
        <v>170</v>
      </c>
      <c r="C10" s="777" t="s">
        <v>137</v>
      </c>
      <c r="D10" s="777"/>
      <c r="E10" s="777"/>
      <c r="F10" s="777"/>
      <c r="G10" s="766">
        <v>23</v>
      </c>
      <c r="H10" s="766"/>
      <c r="I10" s="766"/>
      <c r="J10" s="766"/>
      <c r="K10" s="766"/>
      <c r="L10" s="766"/>
      <c r="M10" s="766"/>
      <c r="N10" s="766"/>
      <c r="O10" s="766"/>
      <c r="P10" s="766"/>
      <c r="Q10" s="766"/>
      <c r="R10" s="766"/>
      <c r="S10" s="766"/>
      <c r="T10" s="766"/>
      <c r="U10" s="766"/>
      <c r="V10" s="766"/>
      <c r="W10" s="766"/>
      <c r="X10" s="766"/>
      <c r="Y10" s="766"/>
      <c r="Z10" s="766"/>
      <c r="AA10" s="766"/>
      <c r="AB10" s="766"/>
      <c r="AC10" s="766"/>
      <c r="AD10" s="778"/>
      <c r="AE10" s="778"/>
      <c r="AF10" s="146"/>
      <c r="AG10" s="136"/>
      <c r="AH10" s="136"/>
    </row>
    <row r="11" spans="2:34" ht="36" customHeight="1">
      <c r="B11" s="142" t="s">
        <v>171</v>
      </c>
      <c r="C11" s="749">
        <v>13.5</v>
      </c>
      <c r="D11" s="749"/>
      <c r="E11" s="749"/>
      <c r="F11" s="749"/>
      <c r="G11" s="749"/>
      <c r="H11" s="749"/>
      <c r="I11" s="749"/>
      <c r="J11" s="749"/>
      <c r="K11" s="749"/>
      <c r="L11" s="749"/>
      <c r="M11" s="749"/>
      <c r="N11" s="749"/>
      <c r="O11" s="749"/>
      <c r="P11" s="749"/>
      <c r="Q11" s="748" t="s">
        <v>84</v>
      </c>
      <c r="R11" s="748"/>
      <c r="S11" s="748"/>
      <c r="T11" s="748"/>
      <c r="U11" s="748"/>
      <c r="V11" s="748"/>
      <c r="W11" s="747" t="s">
        <v>62</v>
      </c>
      <c r="X11" s="747"/>
      <c r="Y11" s="747"/>
      <c r="Z11" s="747"/>
      <c r="AA11" s="747"/>
      <c r="AB11" s="747"/>
      <c r="AC11" s="747"/>
      <c r="AD11" s="747"/>
      <c r="AE11" s="747"/>
      <c r="AF11" s="136"/>
      <c r="AG11" s="136"/>
      <c r="AH11" s="136"/>
    </row>
  </sheetData>
  <mergeCells count="39">
    <mergeCell ref="C10:F10"/>
    <mergeCell ref="G10:AC10"/>
    <mergeCell ref="AD10:AE10"/>
    <mergeCell ref="R7:V7"/>
    <mergeCell ref="W7:AC7"/>
    <mergeCell ref="AF9:AG9"/>
    <mergeCell ref="R8:AC8"/>
    <mergeCell ref="C7:H7"/>
    <mergeCell ref="I7:K7"/>
    <mergeCell ref="L7:O7"/>
    <mergeCell ref="C8:D8"/>
    <mergeCell ref="J8:M8"/>
    <mergeCell ref="N8:Q8"/>
    <mergeCell ref="E8:I8"/>
    <mergeCell ref="C9:F9"/>
    <mergeCell ref="G9:I9"/>
    <mergeCell ref="J9:AE9"/>
    <mergeCell ref="O5:S5"/>
    <mergeCell ref="I6:O6"/>
    <mergeCell ref="P6:U6"/>
    <mergeCell ref="Z5:AC5"/>
    <mergeCell ref="T5:W5"/>
    <mergeCell ref="X5:Y5"/>
    <mergeCell ref="C2:AH2"/>
    <mergeCell ref="P7:Q7"/>
    <mergeCell ref="V6:AC6"/>
    <mergeCell ref="W11:AE11"/>
    <mergeCell ref="Q11:V11"/>
    <mergeCell ref="C11:P11"/>
    <mergeCell ref="AD4:AE8"/>
    <mergeCell ref="AF4:AF8"/>
    <mergeCell ref="C4:J4"/>
    <mergeCell ref="K4:O4"/>
    <mergeCell ref="P4:T4"/>
    <mergeCell ref="U4:Y4"/>
    <mergeCell ref="Z4:AC4"/>
    <mergeCell ref="C5:I5"/>
    <mergeCell ref="C6:H6"/>
    <mergeCell ref="J5:N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Бакалаври</vt:lpstr>
      <vt:lpstr>Розподіл за семестрами</vt:lpstr>
      <vt:lpstr>Лист1</vt:lpstr>
      <vt:lpstr>'Розподіл за семестрами'!Заголовки_для_печати</vt:lpstr>
      <vt:lpstr>Бакалаври!Область_печати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</dc:creator>
  <cp:lastModifiedBy>VLD</cp:lastModifiedBy>
  <cp:lastPrinted>2018-05-04T10:30:33Z</cp:lastPrinted>
  <dcterms:created xsi:type="dcterms:W3CDTF">2002-01-25T08:51:42Z</dcterms:created>
  <dcterms:modified xsi:type="dcterms:W3CDTF">2018-05-14T15:48:11Z</dcterms:modified>
</cp:coreProperties>
</file>